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oscar.alvarado\Documents\CEGAIP\FORMATOS 2026\FORMATOS MAYO 2026\CONTABILIDAD GUBERNAMENTAL\"/>
    </mc:Choice>
  </mc:AlternateContent>
  <xr:revisionPtr revIDLastSave="0" documentId="13_ncr:1_{05200BE0-9F8C-44E3-8614-B0C6B6E2D89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9" i="1" l="1"/>
  <c r="L57" i="1"/>
  <c r="L37" i="1"/>
  <c r="L36" i="1" s="1"/>
  <c r="L29" i="1"/>
  <c r="L28" i="1"/>
  <c r="L26" i="1" s="1"/>
  <c r="L17" i="1"/>
  <c r="J59" i="1"/>
  <c r="J56" i="1" s="1"/>
  <c r="J29" i="1"/>
  <c r="J72" i="1"/>
  <c r="J68" i="1"/>
  <c r="J60" i="1"/>
  <c r="J46" i="1"/>
  <c r="J36" i="1"/>
  <c r="J26" i="1"/>
  <c r="J16" i="1"/>
  <c r="J8" i="1"/>
  <c r="L72" i="1"/>
  <c r="L68" i="1"/>
  <c r="L60" i="1"/>
  <c r="L46" i="1"/>
  <c r="L16" i="1"/>
  <c r="L8" i="1"/>
  <c r="I72" i="1"/>
  <c r="I68" i="1"/>
  <c r="K46" i="1"/>
  <c r="M46" i="1"/>
  <c r="H46" i="1"/>
  <c r="I46" i="1"/>
  <c r="L56" i="1" l="1"/>
  <c r="I60" i="1"/>
  <c r="K36" i="1"/>
  <c r="I16" i="1"/>
  <c r="K16" i="1" l="1"/>
  <c r="M72" i="1" l="1"/>
  <c r="K72" i="1"/>
  <c r="H72" i="1"/>
  <c r="M68" i="1"/>
  <c r="K68" i="1"/>
  <c r="H68" i="1"/>
  <c r="M60" i="1"/>
  <c r="K60" i="1"/>
  <c r="H60" i="1"/>
  <c r="M56" i="1"/>
  <c r="K56" i="1"/>
  <c r="I56" i="1"/>
  <c r="H56" i="1"/>
  <c r="M36" i="1"/>
  <c r="I36" i="1"/>
  <c r="H36" i="1"/>
  <c r="K26" i="1"/>
  <c r="M26" i="1"/>
  <c r="I26" i="1"/>
  <c r="H26" i="1"/>
  <c r="M16" i="1"/>
  <c r="H16" i="1"/>
  <c r="M8" i="1"/>
  <c r="K8" i="1"/>
  <c r="I8" i="1"/>
  <c r="H8" i="1"/>
</calcChain>
</file>

<file path=xl/sharedStrings.xml><?xml version="1.0" encoding="utf-8"?>
<sst xmlns="http://schemas.openxmlformats.org/spreadsheetml/2006/main" count="422" uniqueCount="126">
  <si>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</si>
  <si>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</si>
  <si>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</si>
  <si>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</si>
  <si>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</si>
  <si>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</si>
  <si>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</si>
  <si>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</si>
  <si>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</si>
  <si>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</si>
  <si>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</si>
  <si>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</si>
  <si>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</si>
  <si>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</si>
  <si>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</si>
  <si>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</si>
  <si>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</si>
  <si>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</si>
  <si>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</si>
  <si>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</si>
  <si>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</si>
  <si>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</si>
  <si>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</si>
  <si>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</si>
  <si>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</si>
  <si>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</si>
  <si>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</si>
  <si>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</si>
  <si>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</si>
  <si>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</si>
  <si>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</si>
  <si>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</si>
  <si>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</si>
  <si>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</si>
  <si>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</si>
  <si>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</si>
  <si>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</si>
  <si>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</si>
  <si>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</si>
  <si>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</si>
  <si>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</si>
  <si>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</si>
  <si>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</si>
  <si>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</si>
  <si>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</si>
  <si>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</si>
  <si>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</si>
  <si>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</si>
  <si>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</si>
  <si>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</si>
  <si>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</si>
  <si>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</si>
  <si>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Dirección de Contabilidad Gubernamental</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</si>
  <si>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</si>
  <si>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</si>
  <si>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</si>
  <si>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</si>
  <si>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</si>
  <si>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</si>
  <si>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</si>
  <si>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</si>
  <si>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</si>
  <si>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</si>
  <si>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</si>
  <si>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</si>
  <si>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</si>
  <si>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</si>
  <si>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</si>
  <si>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</si>
  <si>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</si>
  <si>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</si>
  <si>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</si>
  <si>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</si>
  <si>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</si>
  <si>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</si>
  <si>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</si>
  <si>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</si>
  <si>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</si>
  <si>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</si>
  <si>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</si>
  <si>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</si>
  <si>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</si>
  <si>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</si>
  <si>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</si>
  <si>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</si>
  <si>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 xml:space="preserve">Pensiones y Jubilaciones </t>
  </si>
  <si>
    <t xml:space="preserve">Transferencias a Fideicomisos, Mandatos y Otros Análogos
</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</si>
  <si>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</si>
  <si>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</si>
  <si>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</si>
  <si>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</si>
  <si>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</si>
  <si>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</si>
  <si>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</si>
  <si>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</si>
  <si>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</si>
  <si>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</si>
  <si>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</si>
  <si>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</si>
  <si>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</si>
  <si>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</si>
  <si>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</si>
  <si>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</si>
  <si>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</si>
  <si>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</si>
  <si>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 xml:space="preserve">Inversiones Para el Fomento de Actividades Productivas </t>
  </si>
  <si>
    <t>Acciones y Participaciones de Capital</t>
  </si>
  <si>
    <t>Compra de Títulos y Valores</t>
  </si>
  <si>
    <t>Concesión de Préstamos</t>
  </si>
  <si>
    <t xml:space="preserve">Inversiones en Fideicomisos, Mandatos y Otros Análogos </t>
  </si>
  <si>
    <t>Otras Inversiones Financieras</t>
  </si>
  <si>
    <t>Provisiones para Contingencias y Otras Erogaciones Especiales</t>
  </si>
  <si>
    <t>Participaciones y Aportaciones</t>
  </si>
  <si>
    <t>Participaciones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</si>
  <si>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</si>
  <si>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</si>
  <si>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</si>
  <si>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</si>
  <si>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</si>
  <si>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</si>
  <si>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</si>
  <si>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</si>
  <si>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</si>
  <si>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</si>
  <si>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La Secretaria de Finanzas en el periodo que se reporta, presenta información con corte al mes de marzo, ya que corresponde al trimestre anterior dado que el informe de la situación financiera se presenta de manera trimestral.  Lo anterior derivado de la Reforma a los artículos 53 y 54 de la Constitución Política del Estado, publicado el 29 de diciembre del 2017 y que a su vez estipula el Poder Ejecutivo rendirá un informe trimestral a más tardar el día 15 del mes siguiente del periodo de que se trate, por lo que esta Institución aún se encuentra en proceso de generación de información trimestral</t>
  </si>
  <si>
    <t>https://d3dac9gdq8t83x.cloudfront.net/media/archivos/TOMO_3_KMGjzoc.pdf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</si>
</sst>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9" x14ac:knownFonts="1">
    <font>
      <sz val="11"/>
      <color indexed="8"/>
      <name val="Calibri"/>
      <family val="2"/>
      <scheme val="minor"/>
    </font>
    <font>
      <b/>
      <sz val="11"/>
      <color indexed="9"/>
      <name val="Arial"/>
    </font>
    <font>
      <sz val="10"/>
      <color indexed="8"/>
      <name val="Arial"/>
    </font>
    <font>
      <sz val="11"/>
      <color indexed="8"/>
      <name val="Calibri"/>
      <family val="2"/>
      <scheme val="minor"/>
    </font>
    <font>
      <b/>
      <sz val="12"/>
      <color rgb="FF000000"/>
      <name val="Times New Roman"/>
      <family val="1"/>
    </font>
    <font>
      <b/>
      <sz val="11"/>
      <color indexed="8"/>
      <name val="Calibri"/>
      <family val="2"/>
      <scheme val="minor"/>
    </font>
    <font>
      <sz val="12"/>
      <color rgb="FF000000"/>
      <name val="Times New Roman"/>
      <family val="1"/>
    </font>
    <font>
      <sz val="12"/>
      <color theme="1"/>
      <name val="Times New Roman"/>
      <family val="1"/>
    </font>
    <font>
      <u/>
      <sz val="11"/>
      <color theme="10"/>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8" fillId="0" borderId="0" applyNumberFormat="0" applyFill="0" applyBorder="0" applyAlignment="0" applyProtection="0"/>
  </cellStyleXfs>
  <cellXfs count="21">
    <xf numFmtId="0" fontId="0" fillId="0" borderId="0" xfId="0"/>
    <xf numFmtId="0" fontId="2" fillId="4" borderId="1" xfId="0" applyFont="1" applyFill="1" applyBorder="1" applyAlignment="1">
      <alignment horizontal="center" wrapText="1"/>
    </xf>
    <xf numFmtId="14" fontId="0" fillId="5" borderId="0" xfId="0" applyNumberFormat="1" applyFill="1"/>
    <xf numFmtId="14" fontId="0" fillId="6" borderId="0" xfId="0" applyNumberFormat="1" applyFill="1"/>
    <xf numFmtId="0" fontId="4" fillId="0" borderId="0" xfId="0" applyFont="1"/>
    <xf numFmtId="164" fontId="5" fillId="0" borderId="0" xfId="1" applyNumberFormat="1" applyFont="1" applyAlignment="1"/>
    <xf numFmtId="14" fontId="0" fillId="0" borderId="0" xfId="0" applyNumberFormat="1"/>
    <xf numFmtId="14" fontId="0" fillId="3" borderId="0" xfId="0" applyNumberFormat="1" applyFill="1"/>
    <xf numFmtId="0" fontId="6" fillId="0" borderId="0" xfId="0" applyFont="1"/>
    <xf numFmtId="164" fontId="0" fillId="0" borderId="0" xfId="1" applyNumberFormat="1" applyFont="1" applyAlignment="1"/>
    <xf numFmtId="1" fontId="0" fillId="0" borderId="0" xfId="1" applyNumberFormat="1" applyFont="1" applyAlignment="1"/>
    <xf numFmtId="0" fontId="7" fillId="0" borderId="0" xfId="0" applyFont="1"/>
    <xf numFmtId="0" fontId="6" fillId="0" borderId="0" xfId="0" applyFont="1" applyAlignment="1">
      <alignment vertical="top"/>
    </xf>
    <xf numFmtId="1" fontId="5" fillId="0" borderId="0" xfId="1" applyNumberFormat="1" applyFont="1" applyAlignment="1"/>
    <xf numFmtId="164" fontId="3" fillId="0" borderId="0" xfId="1" applyNumberFormat="1" applyFont="1" applyAlignment="1"/>
    <xf numFmtId="0" fontId="0" fillId="5" borderId="0" xfId="0" applyFill="1"/>
    <xf numFmtId="16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xf numFmtId="0" fontId="8" fillId="0" borderId="0" xfId="2"/>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3dac9gdq8t83x.cloudfront.net/media/archivos/TOMO_3_KMGjzoc.pdf" TargetMode="External"/><Relationship Id="rId1" Type="http://schemas.openxmlformats.org/officeDocument/2006/relationships/hyperlink" Target="https://d3dac9gdq8t83x.cloudfront.net/media/archivos/TOMO_3_KMGjzo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2"/>
  <sheetViews>
    <sheetView tabSelected="1" topLeftCell="K2" workbookViewId="0">
      <selection activeCell="P23" sqref="P23"/>
    </sheetView>
  </sheetViews>
  <sheetFormatPr baseColWidth="10" defaultColWidth="9.140625" defaultRowHeight="15" x14ac:dyDescent="0.25"/>
  <cols>
    <col min="1" max="1" width="8" bestFit="1" customWidth="1"/>
    <col min="2" max="3" width="18.140625" customWidth="1"/>
    <col min="4" max="4" width="14.85546875" customWidth="1"/>
    <col min="5" max="5" width="15.7109375" customWidth="1"/>
    <col min="6" max="6" width="14.42578125" customWidth="1"/>
    <col min="7" max="7" width="51.85546875" customWidth="1"/>
    <col min="8" max="13" width="18.42578125"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7" t="s">
        <v>1</v>
      </c>
      <c r="B2" s="18"/>
      <c r="C2" s="18"/>
      <c r="D2" s="17" t="s">
        <v>2</v>
      </c>
      <c r="E2" s="18"/>
      <c r="F2" s="18"/>
      <c r="G2" s="17" t="s">
        <v>3</v>
      </c>
      <c r="H2" s="18"/>
      <c r="I2" s="18"/>
    </row>
    <row r="3" spans="1:18" x14ac:dyDescent="0.25">
      <c r="A3" s="19" t="s">
        <v>4</v>
      </c>
      <c r="B3" s="18"/>
      <c r="C3" s="18"/>
      <c r="D3" s="19" t="s">
        <v>5</v>
      </c>
      <c r="E3" s="18"/>
      <c r="F3" s="18"/>
      <c r="G3" s="19" t="s">
        <v>6</v>
      </c>
      <c r="H3" s="18"/>
      <c r="I3" s="18"/>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7" t="s">
        <v>32</v>
      </c>
      <c r="B6" s="18"/>
      <c r="C6" s="18"/>
      <c r="D6" s="18"/>
      <c r="E6" s="18"/>
      <c r="F6" s="18"/>
      <c r="G6" s="18"/>
      <c r="H6" s="18"/>
      <c r="I6" s="18"/>
      <c r="J6" s="18"/>
      <c r="K6" s="18"/>
      <c r="L6" s="18"/>
      <c r="M6" s="18"/>
      <c r="N6" s="18"/>
      <c r="O6" s="18"/>
      <c r="P6" s="18"/>
      <c r="Q6" s="18"/>
      <c r="R6" s="18"/>
    </row>
    <row r="7" spans="1:18" ht="64.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15.75" x14ac:dyDescent="0.25">
      <c r="A8">
        <v>2026</v>
      </c>
      <c r="B8" s="2">
        <v>46143</v>
      </c>
      <c r="C8" s="3">
        <v>46173</v>
      </c>
      <c r="D8">
        <v>1000</v>
      </c>
      <c r="E8">
        <v>1000</v>
      </c>
      <c r="F8">
        <v>1000</v>
      </c>
      <c r="G8" s="4" t="s">
        <v>51</v>
      </c>
      <c r="H8" s="5">
        <f>SUM(H9:H15)</f>
        <v>8556007231</v>
      </c>
      <c r="I8" s="5">
        <f t="shared" ref="I8:M8" si="0">SUM(I9:I15)</f>
        <v>8556007230</v>
      </c>
      <c r="J8" s="5">
        <f t="shared" ref="J8" si="1">SUM(J9:J15)</f>
        <v>1809731080</v>
      </c>
      <c r="K8" s="5">
        <f t="shared" si="0"/>
        <v>1809731080</v>
      </c>
      <c r="L8" s="5">
        <f t="shared" ref="L8" si="2">SUM(L9:L15)</f>
        <v>1793140989</v>
      </c>
      <c r="M8" s="5">
        <f t="shared" si="0"/>
        <v>1793140989</v>
      </c>
      <c r="N8" s="20" t="s">
        <v>125</v>
      </c>
      <c r="O8" s="20" t="s">
        <v>125</v>
      </c>
      <c r="P8" t="s">
        <v>52</v>
      </c>
      <c r="Q8" s="6">
        <v>46183</v>
      </c>
      <c r="R8" s="15" t="s">
        <v>124</v>
      </c>
    </row>
    <row r="9" spans="1:18" ht="15.75" x14ac:dyDescent="0.25">
      <c r="A9">
        <v>2026</v>
      </c>
      <c r="B9" s="6">
        <v>46143</v>
      </c>
      <c r="C9" s="7">
        <v>46173</v>
      </c>
      <c r="D9">
        <v>1000</v>
      </c>
      <c r="E9">
        <v>1100</v>
      </c>
      <c r="F9">
        <v>1100</v>
      </c>
      <c r="G9" s="8" t="s">
        <v>53</v>
      </c>
      <c r="H9" s="9">
        <v>3823861790</v>
      </c>
      <c r="I9" s="9">
        <v>3947428748</v>
      </c>
      <c r="J9" s="9">
        <v>954990395</v>
      </c>
      <c r="K9" s="9">
        <v>954990395</v>
      </c>
      <c r="L9" s="9">
        <v>954990395</v>
      </c>
      <c r="M9" s="9">
        <v>954990395</v>
      </c>
      <c r="N9" s="20" t="s">
        <v>125</v>
      </c>
      <c r="O9" s="20" t="s">
        <v>125</v>
      </c>
      <c r="P9" t="s">
        <v>52</v>
      </c>
      <c r="Q9" s="6">
        <v>46183</v>
      </c>
      <c r="R9" s="15" t="s">
        <v>124</v>
      </c>
    </row>
    <row r="10" spans="1:18" ht="15.75" x14ac:dyDescent="0.25">
      <c r="A10">
        <v>2026</v>
      </c>
      <c r="B10" s="6">
        <v>46143</v>
      </c>
      <c r="C10" s="7">
        <v>46173</v>
      </c>
      <c r="D10">
        <v>1000</v>
      </c>
      <c r="E10">
        <v>1200</v>
      </c>
      <c r="F10">
        <v>1200</v>
      </c>
      <c r="G10" s="8" t="s">
        <v>54</v>
      </c>
      <c r="H10" s="9">
        <v>69067495</v>
      </c>
      <c r="I10" s="9">
        <v>60822751</v>
      </c>
      <c r="J10" s="9">
        <v>64684550</v>
      </c>
      <c r="K10" s="9">
        <v>64684550</v>
      </c>
      <c r="L10" s="9">
        <v>64684550</v>
      </c>
      <c r="M10" s="9">
        <v>64684550</v>
      </c>
      <c r="N10" s="20" t="s">
        <v>125</v>
      </c>
      <c r="O10" s="20" t="s">
        <v>125</v>
      </c>
      <c r="P10" t="s">
        <v>52</v>
      </c>
      <c r="Q10" s="6">
        <v>46183</v>
      </c>
      <c r="R10" s="15" t="s">
        <v>124</v>
      </c>
    </row>
    <row r="11" spans="1:18" ht="15.75" x14ac:dyDescent="0.25">
      <c r="A11">
        <v>2026</v>
      </c>
      <c r="B11" s="6">
        <v>46143</v>
      </c>
      <c r="C11" s="7">
        <v>46173</v>
      </c>
      <c r="D11">
        <v>1000</v>
      </c>
      <c r="E11">
        <v>1300</v>
      </c>
      <c r="F11">
        <v>1300</v>
      </c>
      <c r="G11" s="8" t="s">
        <v>55</v>
      </c>
      <c r="H11" s="9">
        <v>1146201231</v>
      </c>
      <c r="I11" s="9">
        <v>1033534253</v>
      </c>
      <c r="J11" s="9">
        <v>88129168</v>
      </c>
      <c r="K11" s="9">
        <v>88129168</v>
      </c>
      <c r="L11" s="9">
        <v>88129168</v>
      </c>
      <c r="M11" s="9">
        <v>88129168</v>
      </c>
      <c r="N11" s="20" t="s">
        <v>125</v>
      </c>
      <c r="O11" s="20" t="s">
        <v>125</v>
      </c>
      <c r="P11" t="s">
        <v>52</v>
      </c>
      <c r="Q11" s="6">
        <v>46183</v>
      </c>
      <c r="R11" s="15" t="s">
        <v>124</v>
      </c>
    </row>
    <row r="12" spans="1:18" ht="15.75" x14ac:dyDescent="0.25">
      <c r="A12">
        <v>2026</v>
      </c>
      <c r="B12" s="6">
        <v>46143</v>
      </c>
      <c r="C12" s="7">
        <v>46173</v>
      </c>
      <c r="D12">
        <v>1000</v>
      </c>
      <c r="E12">
        <v>1400</v>
      </c>
      <c r="F12">
        <v>1400</v>
      </c>
      <c r="G12" s="8" t="s">
        <v>56</v>
      </c>
      <c r="H12" s="9">
        <v>405650811</v>
      </c>
      <c r="I12" s="9">
        <v>447439985</v>
      </c>
      <c r="J12" s="9">
        <v>86067238</v>
      </c>
      <c r="K12" s="9">
        <v>86067238</v>
      </c>
      <c r="L12" s="9">
        <v>81323723</v>
      </c>
      <c r="M12" s="9">
        <v>81323723</v>
      </c>
      <c r="N12" s="20" t="s">
        <v>125</v>
      </c>
      <c r="O12" s="20" t="s">
        <v>125</v>
      </c>
      <c r="P12" t="s">
        <v>52</v>
      </c>
      <c r="Q12" s="6">
        <v>46183</v>
      </c>
      <c r="R12" s="15" t="s">
        <v>124</v>
      </c>
    </row>
    <row r="13" spans="1:18" ht="15.75" x14ac:dyDescent="0.25">
      <c r="A13">
        <v>2026</v>
      </c>
      <c r="B13" s="6">
        <v>46143</v>
      </c>
      <c r="C13" s="7">
        <v>46173</v>
      </c>
      <c r="D13">
        <v>1000</v>
      </c>
      <c r="E13">
        <v>1500</v>
      </c>
      <c r="F13">
        <v>1500</v>
      </c>
      <c r="G13" s="8" t="s">
        <v>57</v>
      </c>
      <c r="H13" s="9">
        <v>2220897099</v>
      </c>
      <c r="I13" s="9">
        <v>2281494497</v>
      </c>
      <c r="J13" s="9">
        <v>572840406</v>
      </c>
      <c r="K13" s="9">
        <v>572840406</v>
      </c>
      <c r="L13" s="9">
        <v>560993830</v>
      </c>
      <c r="M13" s="9">
        <v>560993830</v>
      </c>
      <c r="N13" s="20" t="s">
        <v>125</v>
      </c>
      <c r="O13" s="20" t="s">
        <v>125</v>
      </c>
      <c r="P13" t="s">
        <v>52</v>
      </c>
      <c r="Q13" s="6">
        <v>46183</v>
      </c>
      <c r="R13" s="15" t="s">
        <v>124</v>
      </c>
    </row>
    <row r="14" spans="1:18" ht="15.75" x14ac:dyDescent="0.25">
      <c r="A14">
        <v>2026</v>
      </c>
      <c r="B14" s="6">
        <v>46143</v>
      </c>
      <c r="C14" s="7">
        <v>46173</v>
      </c>
      <c r="D14">
        <v>1000</v>
      </c>
      <c r="E14">
        <v>1600</v>
      </c>
      <c r="F14">
        <v>1600</v>
      </c>
      <c r="G14" s="8" t="s">
        <v>58</v>
      </c>
      <c r="H14" s="9">
        <v>744601696</v>
      </c>
      <c r="I14" s="9">
        <v>615538931</v>
      </c>
      <c r="J14" s="10">
        <v>0</v>
      </c>
      <c r="K14" s="10">
        <v>0</v>
      </c>
      <c r="L14" s="10">
        <v>0</v>
      </c>
      <c r="M14" s="10">
        <v>0</v>
      </c>
      <c r="N14" s="20" t="s">
        <v>125</v>
      </c>
      <c r="O14" s="20" t="s">
        <v>125</v>
      </c>
      <c r="P14" t="s">
        <v>52</v>
      </c>
      <c r="Q14" s="6">
        <v>46183</v>
      </c>
      <c r="R14" s="15" t="s">
        <v>124</v>
      </c>
    </row>
    <row r="15" spans="1:18" ht="15.75" x14ac:dyDescent="0.25">
      <c r="A15">
        <v>2026</v>
      </c>
      <c r="B15" s="6">
        <v>46143</v>
      </c>
      <c r="C15" s="7">
        <v>46173</v>
      </c>
      <c r="D15">
        <v>1000</v>
      </c>
      <c r="E15">
        <v>1700</v>
      </c>
      <c r="F15">
        <v>1700</v>
      </c>
      <c r="G15" s="8" t="s">
        <v>59</v>
      </c>
      <c r="H15" s="9">
        <v>145727109</v>
      </c>
      <c r="I15" s="9">
        <v>169748065</v>
      </c>
      <c r="J15" s="9">
        <v>43019323</v>
      </c>
      <c r="K15" s="9">
        <v>43019323</v>
      </c>
      <c r="L15" s="9">
        <v>43019323</v>
      </c>
      <c r="M15" s="9">
        <v>43019323</v>
      </c>
      <c r="N15" s="20" t="s">
        <v>125</v>
      </c>
      <c r="O15" s="20" t="s">
        <v>125</v>
      </c>
      <c r="P15" t="s">
        <v>52</v>
      </c>
      <c r="Q15" s="6">
        <v>46183</v>
      </c>
      <c r="R15" s="15" t="s">
        <v>124</v>
      </c>
    </row>
    <row r="16" spans="1:18" ht="15.75" x14ac:dyDescent="0.25">
      <c r="A16">
        <v>2026</v>
      </c>
      <c r="B16" s="6">
        <v>46143</v>
      </c>
      <c r="C16" s="7">
        <v>46173</v>
      </c>
      <c r="D16">
        <v>2000</v>
      </c>
      <c r="E16">
        <v>2000</v>
      </c>
      <c r="F16">
        <v>2000</v>
      </c>
      <c r="G16" s="4" t="s">
        <v>60</v>
      </c>
      <c r="H16" s="5">
        <f>SUM(H17:H25)</f>
        <v>199697771</v>
      </c>
      <c r="I16" s="5">
        <f t="shared" ref="I16:M16" si="3">SUM(I17:I25)</f>
        <v>200624811</v>
      </c>
      <c r="J16" s="5">
        <f t="shared" ref="J16" si="4">SUM(J17:J25)</f>
        <v>16899730</v>
      </c>
      <c r="K16" s="5">
        <f t="shared" si="3"/>
        <v>16899730</v>
      </c>
      <c r="L16" s="5">
        <f t="shared" ref="L16" si="5">SUM(L17:L25)</f>
        <v>16632869</v>
      </c>
      <c r="M16" s="5">
        <f t="shared" si="3"/>
        <v>16616531</v>
      </c>
      <c r="N16" s="20" t="s">
        <v>125</v>
      </c>
      <c r="O16" s="20" t="s">
        <v>125</v>
      </c>
      <c r="P16" t="s">
        <v>52</v>
      </c>
      <c r="Q16" s="6">
        <v>46183</v>
      </c>
      <c r="R16" s="15" t="s">
        <v>124</v>
      </c>
    </row>
    <row r="17" spans="1:18" ht="15.75" x14ac:dyDescent="0.25">
      <c r="A17">
        <v>2026</v>
      </c>
      <c r="B17" s="6">
        <v>46143</v>
      </c>
      <c r="C17" s="7">
        <v>46173</v>
      </c>
      <c r="D17">
        <v>2000</v>
      </c>
      <c r="E17">
        <v>2100</v>
      </c>
      <c r="F17">
        <v>2100</v>
      </c>
      <c r="G17" s="8" t="s">
        <v>61</v>
      </c>
      <c r="H17" s="9">
        <v>27539386</v>
      </c>
      <c r="I17" s="9">
        <v>27390664</v>
      </c>
      <c r="J17" s="9">
        <v>180464</v>
      </c>
      <c r="K17" s="9">
        <v>180464</v>
      </c>
      <c r="L17" s="9">
        <f>47972+16338</f>
        <v>64310</v>
      </c>
      <c r="M17" s="9">
        <v>47972</v>
      </c>
      <c r="N17" s="20" t="s">
        <v>125</v>
      </c>
      <c r="O17" s="20" t="s">
        <v>125</v>
      </c>
      <c r="P17" t="s">
        <v>52</v>
      </c>
      <c r="Q17" s="6">
        <v>46183</v>
      </c>
      <c r="R17" s="15" t="s">
        <v>124</v>
      </c>
    </row>
    <row r="18" spans="1:18" ht="15.75" x14ac:dyDescent="0.25">
      <c r="A18">
        <v>2026</v>
      </c>
      <c r="B18" s="6">
        <v>46143</v>
      </c>
      <c r="C18" s="7">
        <v>46173</v>
      </c>
      <c r="D18">
        <v>2000</v>
      </c>
      <c r="E18">
        <v>2200</v>
      </c>
      <c r="F18">
        <v>2200</v>
      </c>
      <c r="G18" s="8" t="s">
        <v>62</v>
      </c>
      <c r="H18" s="9">
        <v>81496652</v>
      </c>
      <c r="I18" s="9">
        <v>82201511</v>
      </c>
      <c r="J18" s="9">
        <v>127793</v>
      </c>
      <c r="K18" s="9">
        <v>127793</v>
      </c>
      <c r="L18" s="9">
        <v>38208</v>
      </c>
      <c r="M18" s="9">
        <v>38208</v>
      </c>
      <c r="N18" s="20" t="s">
        <v>125</v>
      </c>
      <c r="O18" s="20" t="s">
        <v>125</v>
      </c>
      <c r="P18" t="s">
        <v>52</v>
      </c>
      <c r="Q18" s="6">
        <v>46183</v>
      </c>
      <c r="R18" s="15" t="s">
        <v>124</v>
      </c>
    </row>
    <row r="19" spans="1:18" ht="15.75" x14ac:dyDescent="0.25">
      <c r="A19">
        <v>2026</v>
      </c>
      <c r="B19" s="6">
        <v>46143</v>
      </c>
      <c r="C19" s="7">
        <v>46173</v>
      </c>
      <c r="D19">
        <v>2000</v>
      </c>
      <c r="E19">
        <v>2300</v>
      </c>
      <c r="F19">
        <v>2300</v>
      </c>
      <c r="G19" s="8" t="s">
        <v>63</v>
      </c>
      <c r="H19" s="9">
        <v>155</v>
      </c>
      <c r="I19" s="9">
        <v>155</v>
      </c>
      <c r="J19" s="10">
        <v>0</v>
      </c>
      <c r="K19" s="10">
        <v>0</v>
      </c>
      <c r="L19" s="10">
        <v>0</v>
      </c>
      <c r="M19" s="10">
        <v>0</v>
      </c>
      <c r="N19" s="20" t="s">
        <v>125</v>
      </c>
      <c r="O19" s="20" t="s">
        <v>125</v>
      </c>
      <c r="P19" t="s">
        <v>52</v>
      </c>
      <c r="Q19" s="6">
        <v>46183</v>
      </c>
      <c r="R19" s="15" t="s">
        <v>124</v>
      </c>
    </row>
    <row r="20" spans="1:18" ht="15.75" x14ac:dyDescent="0.25">
      <c r="A20">
        <v>2026</v>
      </c>
      <c r="B20" s="6">
        <v>46143</v>
      </c>
      <c r="C20" s="7">
        <v>46173</v>
      </c>
      <c r="D20">
        <v>2000</v>
      </c>
      <c r="E20">
        <v>2400</v>
      </c>
      <c r="F20">
        <v>2400</v>
      </c>
      <c r="G20" s="8" t="s">
        <v>64</v>
      </c>
      <c r="H20" s="9">
        <v>4204098</v>
      </c>
      <c r="I20" s="9">
        <v>4111040</v>
      </c>
      <c r="J20" s="9">
        <v>15945</v>
      </c>
      <c r="K20" s="9">
        <v>15945</v>
      </c>
      <c r="L20" s="9">
        <v>15761</v>
      </c>
      <c r="M20" s="9">
        <v>15761</v>
      </c>
      <c r="N20" s="20" t="s">
        <v>125</v>
      </c>
      <c r="O20" s="20" t="s">
        <v>125</v>
      </c>
      <c r="P20" t="s">
        <v>52</v>
      </c>
      <c r="Q20" s="6">
        <v>46183</v>
      </c>
      <c r="R20" s="15" t="s">
        <v>124</v>
      </c>
    </row>
    <row r="21" spans="1:18" ht="15.75" x14ac:dyDescent="0.25">
      <c r="A21">
        <v>2026</v>
      </c>
      <c r="B21" s="6">
        <v>46143</v>
      </c>
      <c r="C21" s="7">
        <v>46173</v>
      </c>
      <c r="D21">
        <v>2000</v>
      </c>
      <c r="E21">
        <v>2500</v>
      </c>
      <c r="F21">
        <v>2500</v>
      </c>
      <c r="G21" s="8" t="s">
        <v>65</v>
      </c>
      <c r="H21" s="9">
        <v>7750171</v>
      </c>
      <c r="I21" s="9">
        <v>7795321</v>
      </c>
      <c r="J21" s="10">
        <v>0</v>
      </c>
      <c r="K21" s="10">
        <v>0</v>
      </c>
      <c r="L21" s="10">
        <v>0</v>
      </c>
      <c r="M21" s="10">
        <v>0</v>
      </c>
      <c r="N21" s="20" t="s">
        <v>125</v>
      </c>
      <c r="O21" s="20" t="s">
        <v>125</v>
      </c>
      <c r="P21" t="s">
        <v>52</v>
      </c>
      <c r="Q21" s="6">
        <v>46183</v>
      </c>
      <c r="R21" s="15" t="s">
        <v>124</v>
      </c>
    </row>
    <row r="22" spans="1:18" ht="15.75" x14ac:dyDescent="0.25">
      <c r="A22">
        <v>2026</v>
      </c>
      <c r="B22" s="6">
        <v>46143</v>
      </c>
      <c r="C22" s="7">
        <v>46173</v>
      </c>
      <c r="D22">
        <v>2000</v>
      </c>
      <c r="E22">
        <v>2600</v>
      </c>
      <c r="F22">
        <v>2600</v>
      </c>
      <c r="G22" s="11" t="s">
        <v>66</v>
      </c>
      <c r="H22" s="9">
        <v>75215176</v>
      </c>
      <c r="I22" s="9">
        <v>75320176</v>
      </c>
      <c r="J22" s="9">
        <v>16555354</v>
      </c>
      <c r="K22" s="9">
        <v>16555354</v>
      </c>
      <c r="L22" s="9">
        <v>16494416</v>
      </c>
      <c r="M22" s="9">
        <v>16494416</v>
      </c>
      <c r="N22" s="20" t="s">
        <v>125</v>
      </c>
      <c r="O22" s="20" t="s">
        <v>125</v>
      </c>
      <c r="P22" t="s">
        <v>52</v>
      </c>
      <c r="Q22" s="6">
        <v>46183</v>
      </c>
      <c r="R22" s="15" t="s">
        <v>124</v>
      </c>
    </row>
    <row r="23" spans="1:18" ht="15.75" x14ac:dyDescent="0.25">
      <c r="A23">
        <v>2026</v>
      </c>
      <c r="B23" s="6">
        <v>46143</v>
      </c>
      <c r="C23" s="7">
        <v>46173</v>
      </c>
      <c r="D23">
        <v>2000</v>
      </c>
      <c r="E23">
        <v>2700</v>
      </c>
      <c r="F23">
        <v>2700</v>
      </c>
      <c r="G23" s="8" t="s">
        <v>67</v>
      </c>
      <c r="H23" s="9">
        <v>679861</v>
      </c>
      <c r="I23" s="9">
        <v>679861</v>
      </c>
      <c r="J23" s="10">
        <v>0</v>
      </c>
      <c r="K23" s="10">
        <v>0</v>
      </c>
      <c r="L23" s="10">
        <v>0</v>
      </c>
      <c r="M23" s="10">
        <v>0</v>
      </c>
      <c r="N23" s="20" t="s">
        <v>125</v>
      </c>
      <c r="O23" s="20" t="s">
        <v>125</v>
      </c>
      <c r="P23" t="s">
        <v>52</v>
      </c>
      <c r="Q23" s="6">
        <v>46183</v>
      </c>
      <c r="R23" s="15" t="s">
        <v>124</v>
      </c>
    </row>
    <row r="24" spans="1:18" ht="15.75" x14ac:dyDescent="0.25">
      <c r="A24">
        <v>2026</v>
      </c>
      <c r="B24" s="6">
        <v>46143</v>
      </c>
      <c r="C24" s="7">
        <v>46173</v>
      </c>
      <c r="D24">
        <v>2000</v>
      </c>
      <c r="E24">
        <v>2800</v>
      </c>
      <c r="F24">
        <v>2800</v>
      </c>
      <c r="G24" s="8" t="s">
        <v>68</v>
      </c>
      <c r="H24" s="10">
        <v>0</v>
      </c>
      <c r="I24" s="10">
        <v>0</v>
      </c>
      <c r="J24" s="10">
        <v>0</v>
      </c>
      <c r="K24" s="10">
        <v>0</v>
      </c>
      <c r="L24" s="10">
        <v>0</v>
      </c>
      <c r="M24" s="10">
        <v>0</v>
      </c>
      <c r="N24" s="20" t="s">
        <v>125</v>
      </c>
      <c r="O24" s="20" t="s">
        <v>125</v>
      </c>
      <c r="P24" t="s">
        <v>52</v>
      </c>
      <c r="Q24" s="6">
        <v>46183</v>
      </c>
      <c r="R24" s="15" t="s">
        <v>124</v>
      </c>
    </row>
    <row r="25" spans="1:18" ht="15.75" x14ac:dyDescent="0.25">
      <c r="A25">
        <v>2026</v>
      </c>
      <c r="B25" s="6">
        <v>46143</v>
      </c>
      <c r="C25" s="7">
        <v>46173</v>
      </c>
      <c r="D25">
        <v>2000</v>
      </c>
      <c r="E25">
        <v>2900</v>
      </c>
      <c r="F25">
        <v>2900</v>
      </c>
      <c r="G25" s="8" t="s">
        <v>69</v>
      </c>
      <c r="H25" s="9">
        <v>2812272</v>
      </c>
      <c r="I25" s="9">
        <v>3126083</v>
      </c>
      <c r="J25" s="9">
        <v>20174</v>
      </c>
      <c r="K25" s="9">
        <v>20174</v>
      </c>
      <c r="L25" s="9">
        <v>20174</v>
      </c>
      <c r="M25" s="9">
        <v>20174</v>
      </c>
      <c r="N25" s="20" t="s">
        <v>125</v>
      </c>
      <c r="O25" s="20" t="s">
        <v>125</v>
      </c>
      <c r="P25" t="s">
        <v>52</v>
      </c>
      <c r="Q25" s="6">
        <v>46183</v>
      </c>
      <c r="R25" s="15" t="s">
        <v>124</v>
      </c>
    </row>
    <row r="26" spans="1:18" ht="15.75" x14ac:dyDescent="0.25">
      <c r="A26">
        <v>2026</v>
      </c>
      <c r="B26" s="6">
        <v>46143</v>
      </c>
      <c r="C26" s="7">
        <v>46173</v>
      </c>
      <c r="D26">
        <v>3000</v>
      </c>
      <c r="E26">
        <v>3000</v>
      </c>
      <c r="F26">
        <v>3000</v>
      </c>
      <c r="G26" s="4" t="s">
        <v>70</v>
      </c>
      <c r="H26" s="5">
        <f>SUM(H27:H35)</f>
        <v>599072520</v>
      </c>
      <c r="I26" s="5">
        <f>SUM(I27:I35)</f>
        <v>598128425</v>
      </c>
      <c r="J26" s="5">
        <f t="shared" ref="J26" si="6">SUM(J27:J35)</f>
        <v>49061703</v>
      </c>
      <c r="K26" s="5">
        <f t="shared" ref="K26:M26" si="7">SUM(K27:K35)</f>
        <v>49004660</v>
      </c>
      <c r="L26" s="5">
        <f t="shared" ref="L26" si="8">SUM(L27:L35)</f>
        <v>45483351</v>
      </c>
      <c r="M26" s="5">
        <f t="shared" si="7"/>
        <v>45054988</v>
      </c>
      <c r="N26" s="20" t="s">
        <v>125</v>
      </c>
      <c r="O26" s="20" t="s">
        <v>125</v>
      </c>
      <c r="P26" t="s">
        <v>52</v>
      </c>
      <c r="Q26" s="6">
        <v>46183</v>
      </c>
      <c r="R26" s="15" t="s">
        <v>124</v>
      </c>
    </row>
    <row r="27" spans="1:18" ht="15.75" x14ac:dyDescent="0.25">
      <c r="A27">
        <v>2026</v>
      </c>
      <c r="B27" s="6">
        <v>46143</v>
      </c>
      <c r="C27" s="7">
        <v>46173</v>
      </c>
      <c r="D27">
        <v>3000</v>
      </c>
      <c r="E27">
        <v>3100</v>
      </c>
      <c r="F27">
        <v>3100</v>
      </c>
      <c r="G27" s="8" t="s">
        <v>71</v>
      </c>
      <c r="H27" s="9">
        <v>78858367</v>
      </c>
      <c r="I27" s="9">
        <v>81778084</v>
      </c>
      <c r="J27" s="9">
        <v>11695933</v>
      </c>
      <c r="K27" s="9">
        <v>11695933</v>
      </c>
      <c r="L27" s="9">
        <v>11113522</v>
      </c>
      <c r="M27" s="9">
        <v>11113522</v>
      </c>
      <c r="N27" s="20" t="s">
        <v>125</v>
      </c>
      <c r="O27" s="20" t="s">
        <v>125</v>
      </c>
      <c r="P27" t="s">
        <v>52</v>
      </c>
      <c r="Q27" s="6">
        <v>46183</v>
      </c>
      <c r="R27" s="15" t="s">
        <v>124</v>
      </c>
    </row>
    <row r="28" spans="1:18" ht="15.75" x14ac:dyDescent="0.25">
      <c r="A28">
        <v>2026</v>
      </c>
      <c r="B28" s="6">
        <v>46143</v>
      </c>
      <c r="C28" s="7">
        <v>46173</v>
      </c>
      <c r="D28">
        <v>3000</v>
      </c>
      <c r="E28">
        <v>3200</v>
      </c>
      <c r="F28">
        <v>3200</v>
      </c>
      <c r="G28" s="8" t="s">
        <v>72</v>
      </c>
      <c r="H28" s="9">
        <v>43748581</v>
      </c>
      <c r="I28" s="9">
        <v>44185309</v>
      </c>
      <c r="J28" s="9">
        <v>1080060</v>
      </c>
      <c r="K28" s="9">
        <v>1080060</v>
      </c>
      <c r="L28" s="9">
        <f>395335+387640</f>
        <v>782975</v>
      </c>
      <c r="M28" s="9">
        <v>395335</v>
      </c>
      <c r="N28" s="20" t="s">
        <v>125</v>
      </c>
      <c r="O28" s="20" t="s">
        <v>125</v>
      </c>
      <c r="P28" t="s">
        <v>52</v>
      </c>
      <c r="Q28" s="6">
        <v>46183</v>
      </c>
      <c r="R28" s="15" t="s">
        <v>124</v>
      </c>
    </row>
    <row r="29" spans="1:18" ht="15.75" x14ac:dyDescent="0.25">
      <c r="A29">
        <v>2026</v>
      </c>
      <c r="B29" s="6">
        <v>46143</v>
      </c>
      <c r="C29" s="7">
        <v>46173</v>
      </c>
      <c r="D29">
        <v>3000</v>
      </c>
      <c r="E29">
        <v>3300</v>
      </c>
      <c r="F29">
        <v>3300</v>
      </c>
      <c r="G29" s="8" t="s">
        <v>73</v>
      </c>
      <c r="H29" s="9">
        <v>16595408</v>
      </c>
      <c r="I29" s="9">
        <v>16363111</v>
      </c>
      <c r="J29" s="9">
        <f>1303965+57043</f>
        <v>1361008</v>
      </c>
      <c r="K29" s="9">
        <v>1303965</v>
      </c>
      <c r="L29" s="9">
        <f>63542+40723</f>
        <v>104265</v>
      </c>
      <c r="M29" s="9">
        <v>63542</v>
      </c>
      <c r="N29" s="20" t="s">
        <v>125</v>
      </c>
      <c r="O29" s="20" t="s">
        <v>125</v>
      </c>
      <c r="P29" t="s">
        <v>52</v>
      </c>
      <c r="Q29" s="6">
        <v>46183</v>
      </c>
      <c r="R29" s="15" t="s">
        <v>124</v>
      </c>
    </row>
    <row r="30" spans="1:18" ht="15.75" x14ac:dyDescent="0.25">
      <c r="A30">
        <v>2026</v>
      </c>
      <c r="B30" s="6">
        <v>46143</v>
      </c>
      <c r="C30" s="7">
        <v>46173</v>
      </c>
      <c r="D30">
        <v>3000</v>
      </c>
      <c r="E30">
        <v>3400</v>
      </c>
      <c r="F30">
        <v>3400</v>
      </c>
      <c r="G30" s="8" t="s">
        <v>74</v>
      </c>
      <c r="H30" s="9">
        <v>111172889</v>
      </c>
      <c r="I30" s="9">
        <v>120268179</v>
      </c>
      <c r="J30" s="9">
        <v>8448612</v>
      </c>
      <c r="K30" s="9">
        <v>8448612</v>
      </c>
      <c r="L30" s="9">
        <v>8440612</v>
      </c>
      <c r="M30" s="9">
        <v>8440612</v>
      </c>
      <c r="N30" s="20" t="s">
        <v>125</v>
      </c>
      <c r="O30" s="20" t="s">
        <v>125</v>
      </c>
      <c r="P30" t="s">
        <v>52</v>
      </c>
      <c r="Q30" s="6">
        <v>46183</v>
      </c>
      <c r="R30" s="15" t="s">
        <v>124</v>
      </c>
    </row>
    <row r="31" spans="1:18" ht="15.75" x14ac:dyDescent="0.25">
      <c r="A31">
        <v>2026</v>
      </c>
      <c r="B31" s="6">
        <v>46143</v>
      </c>
      <c r="C31" s="7">
        <v>46173</v>
      </c>
      <c r="D31">
        <v>3000</v>
      </c>
      <c r="E31">
        <v>3500</v>
      </c>
      <c r="F31">
        <v>3500</v>
      </c>
      <c r="G31" s="12" t="s">
        <v>75</v>
      </c>
      <c r="H31" s="9">
        <v>42198591</v>
      </c>
      <c r="I31" s="9">
        <v>40164080</v>
      </c>
      <c r="J31" s="9">
        <v>112818</v>
      </c>
      <c r="K31" s="9">
        <v>112818</v>
      </c>
      <c r="L31" s="9">
        <v>76983</v>
      </c>
      <c r="M31" s="9">
        <v>76983</v>
      </c>
      <c r="N31" s="20" t="s">
        <v>125</v>
      </c>
      <c r="O31" s="20" t="s">
        <v>125</v>
      </c>
      <c r="P31" t="s">
        <v>52</v>
      </c>
      <c r="Q31" s="6">
        <v>46183</v>
      </c>
      <c r="R31" s="15" t="s">
        <v>124</v>
      </c>
    </row>
    <row r="32" spans="1:18" ht="15.75" x14ac:dyDescent="0.25">
      <c r="A32">
        <v>2026</v>
      </c>
      <c r="B32" s="6">
        <v>46143</v>
      </c>
      <c r="C32" s="7">
        <v>46173</v>
      </c>
      <c r="D32">
        <v>3000</v>
      </c>
      <c r="E32">
        <v>3600</v>
      </c>
      <c r="F32">
        <v>3600</v>
      </c>
      <c r="G32" s="8" t="s">
        <v>76</v>
      </c>
      <c r="H32" s="9">
        <v>43742952</v>
      </c>
      <c r="I32" s="9">
        <v>43741952</v>
      </c>
      <c r="J32" s="9">
        <v>305100</v>
      </c>
      <c r="K32" s="9">
        <v>305100</v>
      </c>
      <c r="L32" s="9">
        <v>301600</v>
      </c>
      <c r="M32" s="9">
        <v>301600</v>
      </c>
      <c r="N32" s="20" t="s">
        <v>125</v>
      </c>
      <c r="O32" s="20" t="s">
        <v>125</v>
      </c>
      <c r="P32" t="s">
        <v>52</v>
      </c>
      <c r="Q32" s="6">
        <v>46183</v>
      </c>
      <c r="R32" s="15" t="s">
        <v>124</v>
      </c>
    </row>
    <row r="33" spans="1:18" ht="15.75" x14ac:dyDescent="0.25">
      <c r="A33">
        <v>2026</v>
      </c>
      <c r="B33" s="6">
        <v>46143</v>
      </c>
      <c r="C33" s="7">
        <v>46173</v>
      </c>
      <c r="D33">
        <v>3000</v>
      </c>
      <c r="E33">
        <v>3700</v>
      </c>
      <c r="F33">
        <v>3700</v>
      </c>
      <c r="G33" s="8" t="s">
        <v>77</v>
      </c>
      <c r="H33" s="9">
        <v>19235042</v>
      </c>
      <c r="I33" s="9">
        <v>19216834</v>
      </c>
      <c r="J33" s="9">
        <v>1408859</v>
      </c>
      <c r="K33" s="9">
        <v>1408859</v>
      </c>
      <c r="L33" s="9">
        <v>268135</v>
      </c>
      <c r="M33" s="9">
        <v>268135</v>
      </c>
      <c r="N33" s="20" t="s">
        <v>125</v>
      </c>
      <c r="O33" s="20" t="s">
        <v>125</v>
      </c>
      <c r="P33" t="s">
        <v>52</v>
      </c>
      <c r="Q33" s="6">
        <v>46183</v>
      </c>
      <c r="R33" s="15" t="s">
        <v>124</v>
      </c>
    </row>
    <row r="34" spans="1:18" ht="15.75" x14ac:dyDescent="0.25">
      <c r="A34">
        <v>2026</v>
      </c>
      <c r="B34" s="6">
        <v>46143</v>
      </c>
      <c r="C34" s="7">
        <v>46173</v>
      </c>
      <c r="D34">
        <v>3000</v>
      </c>
      <c r="E34">
        <v>3800</v>
      </c>
      <c r="F34">
        <v>3800</v>
      </c>
      <c r="G34" s="8" t="s">
        <v>78</v>
      </c>
      <c r="H34" s="9">
        <v>9431654</v>
      </c>
      <c r="I34" s="9">
        <v>9432484</v>
      </c>
      <c r="J34" s="9">
        <v>290802</v>
      </c>
      <c r="K34" s="9">
        <v>290802</v>
      </c>
      <c r="L34" s="9">
        <v>143959</v>
      </c>
      <c r="M34" s="9">
        <v>143959</v>
      </c>
      <c r="N34" s="20" t="s">
        <v>125</v>
      </c>
      <c r="O34" s="20" t="s">
        <v>125</v>
      </c>
      <c r="P34" t="s">
        <v>52</v>
      </c>
      <c r="Q34" s="6">
        <v>46183</v>
      </c>
      <c r="R34" s="15" t="s">
        <v>124</v>
      </c>
    </row>
    <row r="35" spans="1:18" ht="15.75" x14ac:dyDescent="0.25">
      <c r="A35">
        <v>2026</v>
      </c>
      <c r="B35" s="6">
        <v>46143</v>
      </c>
      <c r="C35" s="7">
        <v>46173</v>
      </c>
      <c r="D35">
        <v>3000</v>
      </c>
      <c r="E35">
        <v>3900</v>
      </c>
      <c r="F35">
        <v>3900</v>
      </c>
      <c r="G35" s="8" t="s">
        <v>79</v>
      </c>
      <c r="H35" s="9">
        <v>234089036</v>
      </c>
      <c r="I35" s="9">
        <v>222978392</v>
      </c>
      <c r="J35" s="9">
        <v>24358511</v>
      </c>
      <c r="K35" s="9">
        <v>24358511</v>
      </c>
      <c r="L35" s="9">
        <v>24251300</v>
      </c>
      <c r="M35" s="9">
        <v>24251300</v>
      </c>
      <c r="N35" s="20" t="s">
        <v>125</v>
      </c>
      <c r="O35" s="20" t="s">
        <v>125</v>
      </c>
      <c r="P35" t="s">
        <v>52</v>
      </c>
      <c r="Q35" s="6">
        <v>46183</v>
      </c>
      <c r="R35" s="15" t="s">
        <v>124</v>
      </c>
    </row>
    <row r="36" spans="1:18" ht="15.75" x14ac:dyDescent="0.25">
      <c r="A36">
        <v>2026</v>
      </c>
      <c r="B36" s="6">
        <v>46143</v>
      </c>
      <c r="C36" s="7">
        <v>46173</v>
      </c>
      <c r="D36">
        <v>4000</v>
      </c>
      <c r="E36">
        <v>4000</v>
      </c>
      <c r="F36">
        <v>4000</v>
      </c>
      <c r="G36" s="4" t="s">
        <v>80</v>
      </c>
      <c r="H36" s="5">
        <f>SUM(H37:H45)</f>
        <v>36769770545</v>
      </c>
      <c r="I36" s="5">
        <f t="shared" ref="I36:M36" si="9">SUM(I37:I45)</f>
        <v>37352730271</v>
      </c>
      <c r="J36" s="5">
        <f t="shared" si="9"/>
        <v>9832772954</v>
      </c>
      <c r="K36" s="5">
        <f t="shared" ref="K36:L36" si="10">SUM(K37:K45)</f>
        <v>9832772954</v>
      </c>
      <c r="L36" s="5">
        <f t="shared" si="10"/>
        <v>9749910989</v>
      </c>
      <c r="M36" s="5">
        <f t="shared" si="9"/>
        <v>9714658532</v>
      </c>
      <c r="N36" s="20" t="s">
        <v>125</v>
      </c>
      <c r="O36" s="20" t="s">
        <v>125</v>
      </c>
      <c r="P36" t="s">
        <v>52</v>
      </c>
      <c r="Q36" s="6">
        <v>46183</v>
      </c>
      <c r="R36" s="15" t="s">
        <v>124</v>
      </c>
    </row>
    <row r="37" spans="1:18" ht="15.75" x14ac:dyDescent="0.25">
      <c r="A37">
        <v>2026</v>
      </c>
      <c r="B37" s="6">
        <v>46143</v>
      </c>
      <c r="C37" s="7">
        <v>46173</v>
      </c>
      <c r="D37">
        <v>4000</v>
      </c>
      <c r="E37">
        <v>4100</v>
      </c>
      <c r="F37">
        <v>4100</v>
      </c>
      <c r="G37" s="8" t="s">
        <v>81</v>
      </c>
      <c r="H37" s="9">
        <v>36357948880</v>
      </c>
      <c r="I37" s="9">
        <v>36904319958</v>
      </c>
      <c r="J37" s="9">
        <v>9735493720</v>
      </c>
      <c r="K37" s="9">
        <v>9735493720</v>
      </c>
      <c r="L37" s="9">
        <f>9619619344+35252457</f>
        <v>9654871801</v>
      </c>
      <c r="M37" s="9">
        <v>9619619344</v>
      </c>
      <c r="N37" s="20" t="s">
        <v>125</v>
      </c>
      <c r="O37" s="20" t="s">
        <v>125</v>
      </c>
      <c r="P37" t="s">
        <v>52</v>
      </c>
      <c r="Q37" s="6">
        <v>46183</v>
      </c>
      <c r="R37" s="15" t="s">
        <v>124</v>
      </c>
    </row>
    <row r="38" spans="1:18" ht="15.75" x14ac:dyDescent="0.25">
      <c r="A38">
        <v>2026</v>
      </c>
      <c r="B38" s="6">
        <v>46143</v>
      </c>
      <c r="C38" s="7">
        <v>46173</v>
      </c>
      <c r="D38">
        <v>4000</v>
      </c>
      <c r="E38">
        <v>4200</v>
      </c>
      <c r="F38">
        <v>4200</v>
      </c>
      <c r="G38" s="8" t="s">
        <v>82</v>
      </c>
      <c r="H38" s="9">
        <v>8370073</v>
      </c>
      <c r="I38" s="9">
        <v>44958721</v>
      </c>
      <c r="J38" s="9">
        <v>26834368</v>
      </c>
      <c r="K38" s="9">
        <v>26834368</v>
      </c>
      <c r="L38" s="9">
        <v>26834368</v>
      </c>
      <c r="M38" s="9">
        <v>26834368</v>
      </c>
      <c r="N38" s="20" t="s">
        <v>125</v>
      </c>
      <c r="O38" s="20" t="s">
        <v>125</v>
      </c>
      <c r="P38" t="s">
        <v>52</v>
      </c>
      <c r="Q38" s="6">
        <v>46183</v>
      </c>
      <c r="R38" s="15" t="s">
        <v>124</v>
      </c>
    </row>
    <row r="39" spans="1:18" ht="15.75" x14ac:dyDescent="0.25">
      <c r="A39">
        <v>2026</v>
      </c>
      <c r="B39" s="6">
        <v>46143</v>
      </c>
      <c r="C39" s="7">
        <v>46173</v>
      </c>
      <c r="D39">
        <v>4000</v>
      </c>
      <c r="E39">
        <v>4300</v>
      </c>
      <c r="F39">
        <v>4300</v>
      </c>
      <c r="G39" s="8" t="s">
        <v>83</v>
      </c>
      <c r="H39" s="9">
        <v>3001220</v>
      </c>
      <c r="I39" s="9">
        <v>3001220</v>
      </c>
      <c r="J39" s="9">
        <v>750305</v>
      </c>
      <c r="K39" s="9">
        <v>750305</v>
      </c>
      <c r="L39" s="9">
        <v>750305</v>
      </c>
      <c r="M39" s="9">
        <v>750305</v>
      </c>
      <c r="N39" s="20" t="s">
        <v>125</v>
      </c>
      <c r="O39" s="20" t="s">
        <v>125</v>
      </c>
      <c r="P39" t="s">
        <v>52</v>
      </c>
      <c r="Q39" s="6">
        <v>46183</v>
      </c>
      <c r="R39" s="15" t="s">
        <v>124</v>
      </c>
    </row>
    <row r="40" spans="1:18" ht="15.75" x14ac:dyDescent="0.25">
      <c r="A40">
        <v>2026</v>
      </c>
      <c r="B40" s="6">
        <v>46143</v>
      </c>
      <c r="C40" s="7">
        <v>46173</v>
      </c>
      <c r="D40">
        <v>4000</v>
      </c>
      <c r="E40">
        <v>4400</v>
      </c>
      <c r="F40">
        <v>4400</v>
      </c>
      <c r="G40" s="8" t="s">
        <v>84</v>
      </c>
      <c r="H40" s="9">
        <v>150450372</v>
      </c>
      <c r="I40" s="9">
        <v>150450372</v>
      </c>
      <c r="J40" s="9">
        <v>2240046</v>
      </c>
      <c r="K40" s="9">
        <v>2240046</v>
      </c>
      <c r="L40" s="10">
        <v>0</v>
      </c>
      <c r="M40" s="10">
        <v>0</v>
      </c>
      <c r="N40" s="20" t="s">
        <v>125</v>
      </c>
      <c r="O40" s="20" t="s">
        <v>125</v>
      </c>
      <c r="P40" t="s">
        <v>52</v>
      </c>
      <c r="Q40" s="6">
        <v>46183</v>
      </c>
      <c r="R40" s="15" t="s">
        <v>124</v>
      </c>
    </row>
    <row r="41" spans="1:18" ht="15.75" x14ac:dyDescent="0.25">
      <c r="A41">
        <v>2026</v>
      </c>
      <c r="B41" s="6">
        <v>46143</v>
      </c>
      <c r="C41" s="7">
        <v>46173</v>
      </c>
      <c r="D41">
        <v>4000</v>
      </c>
      <c r="E41">
        <v>4500</v>
      </c>
      <c r="F41">
        <v>4500</v>
      </c>
      <c r="G41" s="8" t="s">
        <v>85</v>
      </c>
      <c r="H41" s="10">
        <v>0</v>
      </c>
      <c r="I41" s="10">
        <v>0</v>
      </c>
      <c r="J41" s="10">
        <v>0</v>
      </c>
      <c r="K41" s="10">
        <v>0</v>
      </c>
      <c r="L41" s="10">
        <v>0</v>
      </c>
      <c r="M41" s="10">
        <v>0</v>
      </c>
      <c r="N41" s="20" t="s">
        <v>125</v>
      </c>
      <c r="O41" s="20" t="s">
        <v>125</v>
      </c>
      <c r="P41" t="s">
        <v>52</v>
      </c>
      <c r="Q41" s="6">
        <v>46183</v>
      </c>
      <c r="R41" s="15" t="s">
        <v>124</v>
      </c>
    </row>
    <row r="42" spans="1:18" ht="15.75" x14ac:dyDescent="0.25">
      <c r="A42">
        <v>2026</v>
      </c>
      <c r="B42" s="6">
        <v>46143</v>
      </c>
      <c r="C42" s="7">
        <v>46173</v>
      </c>
      <c r="D42">
        <v>4000</v>
      </c>
      <c r="E42">
        <v>4600</v>
      </c>
      <c r="F42">
        <v>4600</v>
      </c>
      <c r="G42" s="8" t="s">
        <v>86</v>
      </c>
      <c r="H42" s="10">
        <v>0</v>
      </c>
      <c r="I42" s="10">
        <v>0</v>
      </c>
      <c r="J42" s="10">
        <v>0</v>
      </c>
      <c r="K42" s="10">
        <v>0</v>
      </c>
      <c r="L42" s="10">
        <v>0</v>
      </c>
      <c r="M42" s="10">
        <v>0</v>
      </c>
      <c r="N42" s="20" t="s">
        <v>125</v>
      </c>
      <c r="O42" s="20" t="s">
        <v>125</v>
      </c>
      <c r="P42" t="s">
        <v>52</v>
      </c>
      <c r="Q42" s="6">
        <v>46183</v>
      </c>
      <c r="R42" s="15" t="s">
        <v>124</v>
      </c>
    </row>
    <row r="43" spans="1:18" ht="15.75" x14ac:dyDescent="0.25">
      <c r="A43">
        <v>2026</v>
      </c>
      <c r="B43" s="6">
        <v>46143</v>
      </c>
      <c r="C43" s="7">
        <v>46173</v>
      </c>
      <c r="D43">
        <v>4000</v>
      </c>
      <c r="E43">
        <v>4700</v>
      </c>
      <c r="F43">
        <v>4700</v>
      </c>
      <c r="G43" s="8" t="s">
        <v>87</v>
      </c>
      <c r="H43" s="9">
        <v>250000000</v>
      </c>
      <c r="I43" s="9">
        <v>250000000</v>
      </c>
      <c r="J43" s="9">
        <v>67454515</v>
      </c>
      <c r="K43" s="9">
        <v>67454515</v>
      </c>
      <c r="L43" s="9">
        <v>67454515</v>
      </c>
      <c r="M43" s="9">
        <v>67454515</v>
      </c>
      <c r="N43" s="20" t="s">
        <v>125</v>
      </c>
      <c r="O43" s="20" t="s">
        <v>125</v>
      </c>
      <c r="P43" t="s">
        <v>52</v>
      </c>
      <c r="Q43" s="6">
        <v>46183</v>
      </c>
      <c r="R43" s="15" t="s">
        <v>124</v>
      </c>
    </row>
    <row r="44" spans="1:18" ht="15.75" x14ac:dyDescent="0.25">
      <c r="A44">
        <v>2026</v>
      </c>
      <c r="B44" s="6">
        <v>46143</v>
      </c>
      <c r="C44" s="7">
        <v>46173</v>
      </c>
      <c r="D44">
        <v>4000</v>
      </c>
      <c r="E44">
        <v>4800</v>
      </c>
      <c r="F44">
        <v>4800</v>
      </c>
      <c r="G44" s="11" t="s">
        <v>88</v>
      </c>
      <c r="H44" s="10">
        <v>0</v>
      </c>
      <c r="I44" s="10">
        <v>0</v>
      </c>
      <c r="J44" s="10">
        <v>0</v>
      </c>
      <c r="K44" s="10">
        <v>0</v>
      </c>
      <c r="L44" s="10">
        <v>0</v>
      </c>
      <c r="M44" s="10">
        <v>0</v>
      </c>
      <c r="N44" s="20" t="s">
        <v>125</v>
      </c>
      <c r="O44" s="20" t="s">
        <v>125</v>
      </c>
      <c r="P44" t="s">
        <v>52</v>
      </c>
      <c r="Q44" s="6">
        <v>46183</v>
      </c>
      <c r="R44" s="15" t="s">
        <v>124</v>
      </c>
    </row>
    <row r="45" spans="1:18" ht="15.75" x14ac:dyDescent="0.25">
      <c r="A45">
        <v>2026</v>
      </c>
      <c r="B45" s="6">
        <v>46143</v>
      </c>
      <c r="C45" s="7">
        <v>46173</v>
      </c>
      <c r="D45">
        <v>4000</v>
      </c>
      <c r="E45">
        <v>4900</v>
      </c>
      <c r="F45">
        <v>4900</v>
      </c>
      <c r="G45" s="8" t="s">
        <v>89</v>
      </c>
      <c r="H45" s="10">
        <v>0</v>
      </c>
      <c r="I45" s="10">
        <v>0</v>
      </c>
      <c r="J45" s="10">
        <v>0</v>
      </c>
      <c r="K45" s="10">
        <v>0</v>
      </c>
      <c r="L45" s="10">
        <v>0</v>
      </c>
      <c r="M45" s="10">
        <v>0</v>
      </c>
      <c r="N45" s="20" t="s">
        <v>125</v>
      </c>
      <c r="O45" s="20" t="s">
        <v>125</v>
      </c>
      <c r="P45" t="s">
        <v>52</v>
      </c>
      <c r="Q45" s="6">
        <v>46183</v>
      </c>
      <c r="R45" s="15" t="s">
        <v>124</v>
      </c>
    </row>
    <row r="46" spans="1:18" ht="15.75" x14ac:dyDescent="0.25">
      <c r="A46">
        <v>2026</v>
      </c>
      <c r="B46" s="6">
        <v>46143</v>
      </c>
      <c r="C46" s="7">
        <v>46173</v>
      </c>
      <c r="D46">
        <v>5000</v>
      </c>
      <c r="E46">
        <v>5000</v>
      </c>
      <c r="F46">
        <v>5000</v>
      </c>
      <c r="G46" s="4" t="s">
        <v>90</v>
      </c>
      <c r="H46" s="13">
        <f>SUM(H47:H55)</f>
        <v>0</v>
      </c>
      <c r="I46" s="5">
        <f t="shared" ref="I46:M46" si="11">SUM(I47:I55)</f>
        <v>6417053</v>
      </c>
      <c r="J46" s="13">
        <f t="shared" ref="J46" si="12">SUM(J47:J55)</f>
        <v>0</v>
      </c>
      <c r="K46" s="13">
        <f t="shared" si="11"/>
        <v>0</v>
      </c>
      <c r="L46" s="13">
        <f t="shared" ref="L46" si="13">SUM(L47:L55)</f>
        <v>0</v>
      </c>
      <c r="M46" s="13">
        <f t="shared" si="11"/>
        <v>0</v>
      </c>
      <c r="N46" s="20" t="s">
        <v>125</v>
      </c>
      <c r="O46" s="20" t="s">
        <v>125</v>
      </c>
      <c r="P46" t="s">
        <v>52</v>
      </c>
      <c r="Q46" s="6">
        <v>46183</v>
      </c>
      <c r="R46" s="15" t="s">
        <v>124</v>
      </c>
    </row>
    <row r="47" spans="1:18" ht="15.75" x14ac:dyDescent="0.25">
      <c r="A47">
        <v>2026</v>
      </c>
      <c r="B47" s="6">
        <v>46143</v>
      </c>
      <c r="C47" s="7">
        <v>46173</v>
      </c>
      <c r="D47">
        <v>5000</v>
      </c>
      <c r="E47">
        <v>5100</v>
      </c>
      <c r="F47">
        <v>5100</v>
      </c>
      <c r="G47" s="8" t="s">
        <v>91</v>
      </c>
      <c r="H47" s="10">
        <v>0</v>
      </c>
      <c r="I47" s="9">
        <v>17053</v>
      </c>
      <c r="J47" s="10">
        <v>0</v>
      </c>
      <c r="K47" s="10">
        <v>0</v>
      </c>
      <c r="L47" s="10">
        <v>0</v>
      </c>
      <c r="M47" s="10">
        <v>0</v>
      </c>
      <c r="N47" s="20" t="s">
        <v>125</v>
      </c>
      <c r="O47" s="20" t="s">
        <v>125</v>
      </c>
      <c r="P47" t="s">
        <v>52</v>
      </c>
      <c r="Q47" s="6">
        <v>46183</v>
      </c>
      <c r="R47" s="15" t="s">
        <v>124</v>
      </c>
    </row>
    <row r="48" spans="1:18" ht="15.75" x14ac:dyDescent="0.25">
      <c r="A48">
        <v>2026</v>
      </c>
      <c r="B48" s="6">
        <v>46143</v>
      </c>
      <c r="C48" s="7">
        <v>46173</v>
      </c>
      <c r="D48">
        <v>5000</v>
      </c>
      <c r="E48">
        <v>5200</v>
      </c>
      <c r="F48">
        <v>5200</v>
      </c>
      <c r="G48" s="8" t="s">
        <v>92</v>
      </c>
      <c r="H48" s="10">
        <v>0</v>
      </c>
      <c r="I48" s="10">
        <v>0</v>
      </c>
      <c r="J48" s="10">
        <v>0</v>
      </c>
      <c r="K48" s="10">
        <v>0</v>
      </c>
      <c r="L48" s="10">
        <v>0</v>
      </c>
      <c r="M48" s="10">
        <v>0</v>
      </c>
      <c r="N48" s="20" t="s">
        <v>125</v>
      </c>
      <c r="O48" s="20" t="s">
        <v>125</v>
      </c>
      <c r="P48" t="s">
        <v>52</v>
      </c>
      <c r="Q48" s="6">
        <v>46183</v>
      </c>
      <c r="R48" s="15" t="s">
        <v>124</v>
      </c>
    </row>
    <row r="49" spans="1:18" ht="15.75" x14ac:dyDescent="0.25">
      <c r="A49">
        <v>2026</v>
      </c>
      <c r="B49" s="6">
        <v>46143</v>
      </c>
      <c r="C49" s="7">
        <v>46173</v>
      </c>
      <c r="D49">
        <v>5000</v>
      </c>
      <c r="E49">
        <v>5300</v>
      </c>
      <c r="F49">
        <v>5300</v>
      </c>
      <c r="G49" s="8" t="s">
        <v>93</v>
      </c>
      <c r="H49" s="10">
        <v>0</v>
      </c>
      <c r="I49" s="10">
        <v>0</v>
      </c>
      <c r="J49" s="10">
        <v>0</v>
      </c>
      <c r="K49" s="10">
        <v>0</v>
      </c>
      <c r="L49" s="10">
        <v>0</v>
      </c>
      <c r="M49" s="10">
        <v>0</v>
      </c>
      <c r="N49" s="20" t="s">
        <v>125</v>
      </c>
      <c r="O49" s="20" t="s">
        <v>125</v>
      </c>
      <c r="P49" t="s">
        <v>52</v>
      </c>
      <c r="Q49" s="6">
        <v>46183</v>
      </c>
      <c r="R49" s="15" t="s">
        <v>124</v>
      </c>
    </row>
    <row r="50" spans="1:18" ht="15.75" x14ac:dyDescent="0.25">
      <c r="A50">
        <v>2026</v>
      </c>
      <c r="B50" s="6">
        <v>46143</v>
      </c>
      <c r="C50" s="7">
        <v>46173</v>
      </c>
      <c r="D50">
        <v>5000</v>
      </c>
      <c r="E50">
        <v>5400</v>
      </c>
      <c r="F50">
        <v>5400</v>
      </c>
      <c r="G50" s="8" t="s">
        <v>94</v>
      </c>
      <c r="H50" s="10">
        <v>0</v>
      </c>
      <c r="I50" s="9">
        <v>6400000</v>
      </c>
      <c r="J50" s="10">
        <v>0</v>
      </c>
      <c r="K50" s="10">
        <v>0</v>
      </c>
      <c r="L50" s="10">
        <v>0</v>
      </c>
      <c r="M50" s="10">
        <v>0</v>
      </c>
      <c r="N50" s="20" t="s">
        <v>125</v>
      </c>
      <c r="O50" s="20" t="s">
        <v>125</v>
      </c>
      <c r="P50" t="s">
        <v>52</v>
      </c>
      <c r="Q50" s="6">
        <v>46183</v>
      </c>
      <c r="R50" s="15" t="s">
        <v>124</v>
      </c>
    </row>
    <row r="51" spans="1:18" ht="15.75" x14ac:dyDescent="0.25">
      <c r="A51">
        <v>2026</v>
      </c>
      <c r="B51" s="6">
        <v>46143</v>
      </c>
      <c r="C51" s="7">
        <v>46173</v>
      </c>
      <c r="D51">
        <v>5000</v>
      </c>
      <c r="E51">
        <v>5500</v>
      </c>
      <c r="F51">
        <v>5500</v>
      </c>
      <c r="G51" s="8" t="s">
        <v>95</v>
      </c>
      <c r="H51" s="10">
        <v>0</v>
      </c>
      <c r="I51" s="10">
        <v>0</v>
      </c>
      <c r="J51" s="10">
        <v>0</v>
      </c>
      <c r="K51" s="10">
        <v>0</v>
      </c>
      <c r="L51" s="10">
        <v>0</v>
      </c>
      <c r="M51" s="10">
        <v>0</v>
      </c>
      <c r="N51" s="20" t="s">
        <v>125</v>
      </c>
      <c r="O51" s="20" t="s">
        <v>125</v>
      </c>
      <c r="P51" t="s">
        <v>52</v>
      </c>
      <c r="Q51" s="6">
        <v>46183</v>
      </c>
      <c r="R51" s="15" t="s">
        <v>124</v>
      </c>
    </row>
    <row r="52" spans="1:18" ht="15.75" x14ac:dyDescent="0.25">
      <c r="A52">
        <v>2026</v>
      </c>
      <c r="B52" s="6">
        <v>46143</v>
      </c>
      <c r="C52" s="7">
        <v>46173</v>
      </c>
      <c r="D52">
        <v>5000</v>
      </c>
      <c r="E52">
        <v>5600</v>
      </c>
      <c r="F52">
        <v>5600</v>
      </c>
      <c r="G52" s="8" t="s">
        <v>96</v>
      </c>
      <c r="H52" s="10">
        <v>0</v>
      </c>
      <c r="I52" s="10">
        <v>0</v>
      </c>
      <c r="J52" s="10">
        <v>0</v>
      </c>
      <c r="K52" s="10">
        <v>0</v>
      </c>
      <c r="L52" s="10">
        <v>0</v>
      </c>
      <c r="M52" s="10">
        <v>0</v>
      </c>
      <c r="N52" s="20" t="s">
        <v>125</v>
      </c>
      <c r="O52" s="20" t="s">
        <v>125</v>
      </c>
      <c r="P52" t="s">
        <v>52</v>
      </c>
      <c r="Q52" s="6">
        <v>46183</v>
      </c>
      <c r="R52" s="15" t="s">
        <v>124</v>
      </c>
    </row>
    <row r="53" spans="1:18" ht="15.75" x14ac:dyDescent="0.25">
      <c r="A53">
        <v>2026</v>
      </c>
      <c r="B53" s="6">
        <v>46143</v>
      </c>
      <c r="C53" s="7">
        <v>46173</v>
      </c>
      <c r="D53">
        <v>5000</v>
      </c>
      <c r="E53">
        <v>5700</v>
      </c>
      <c r="F53">
        <v>5700</v>
      </c>
      <c r="G53" s="8" t="s">
        <v>97</v>
      </c>
      <c r="H53" s="10">
        <v>0</v>
      </c>
      <c r="I53" s="10">
        <v>0</v>
      </c>
      <c r="J53" s="10">
        <v>0</v>
      </c>
      <c r="K53" s="10">
        <v>0</v>
      </c>
      <c r="L53" s="10">
        <v>0</v>
      </c>
      <c r="M53" s="10">
        <v>0</v>
      </c>
      <c r="N53" s="20" t="s">
        <v>125</v>
      </c>
      <c r="O53" s="20" t="s">
        <v>125</v>
      </c>
      <c r="P53" t="s">
        <v>52</v>
      </c>
      <c r="Q53" s="6">
        <v>46183</v>
      </c>
      <c r="R53" s="15" t="s">
        <v>124</v>
      </c>
    </row>
    <row r="54" spans="1:18" ht="15.75" x14ac:dyDescent="0.25">
      <c r="A54">
        <v>2026</v>
      </c>
      <c r="B54" s="6">
        <v>46143</v>
      </c>
      <c r="C54" s="7">
        <v>46173</v>
      </c>
      <c r="D54">
        <v>5000</v>
      </c>
      <c r="E54">
        <v>5800</v>
      </c>
      <c r="F54">
        <v>5800</v>
      </c>
      <c r="G54" s="8" t="s">
        <v>98</v>
      </c>
      <c r="H54" s="10">
        <v>0</v>
      </c>
      <c r="I54" s="10">
        <v>0</v>
      </c>
      <c r="J54" s="10">
        <v>0</v>
      </c>
      <c r="K54" s="10">
        <v>0</v>
      </c>
      <c r="L54" s="10">
        <v>0</v>
      </c>
      <c r="M54" s="10">
        <v>0</v>
      </c>
      <c r="N54" s="20" t="s">
        <v>125</v>
      </c>
      <c r="O54" s="20" t="s">
        <v>125</v>
      </c>
      <c r="P54" t="s">
        <v>52</v>
      </c>
      <c r="Q54" s="6">
        <v>46183</v>
      </c>
      <c r="R54" s="15" t="s">
        <v>124</v>
      </c>
    </row>
    <row r="55" spans="1:18" ht="15.75" x14ac:dyDescent="0.25">
      <c r="A55">
        <v>2026</v>
      </c>
      <c r="B55" s="6">
        <v>46143</v>
      </c>
      <c r="C55" s="7">
        <v>46173</v>
      </c>
      <c r="D55">
        <v>5000</v>
      </c>
      <c r="E55">
        <v>5900</v>
      </c>
      <c r="F55">
        <v>5900</v>
      </c>
      <c r="G55" s="8" t="s">
        <v>99</v>
      </c>
      <c r="H55" s="10">
        <v>0</v>
      </c>
      <c r="I55" s="10">
        <v>0</v>
      </c>
      <c r="J55" s="10">
        <v>0</v>
      </c>
      <c r="K55" s="10">
        <v>0</v>
      </c>
      <c r="L55" s="10">
        <v>0</v>
      </c>
      <c r="M55" s="10">
        <v>0</v>
      </c>
      <c r="N55" s="20" t="s">
        <v>125</v>
      </c>
      <c r="O55" s="20" t="s">
        <v>125</v>
      </c>
      <c r="P55" t="s">
        <v>52</v>
      </c>
      <c r="Q55" s="6">
        <v>46183</v>
      </c>
      <c r="R55" s="15" t="s">
        <v>124</v>
      </c>
    </row>
    <row r="56" spans="1:18" ht="15.75" x14ac:dyDescent="0.25">
      <c r="A56">
        <v>2026</v>
      </c>
      <c r="B56" s="6">
        <v>46143</v>
      </c>
      <c r="C56" s="7">
        <v>46173</v>
      </c>
      <c r="D56">
        <v>6000</v>
      </c>
      <c r="E56">
        <v>6000</v>
      </c>
      <c r="F56">
        <v>6000</v>
      </c>
      <c r="G56" s="4" t="s">
        <v>100</v>
      </c>
      <c r="H56" s="5">
        <f>SUM(H57:H59)</f>
        <v>11309298984</v>
      </c>
      <c r="I56" s="5">
        <f t="shared" ref="I56:M56" si="14">SUM(I57:I59)</f>
        <v>11309298974</v>
      </c>
      <c r="J56" s="5">
        <f t="shared" ref="J56" si="15">SUM(J57:J59)</f>
        <v>1524233877</v>
      </c>
      <c r="K56" s="5">
        <f t="shared" si="14"/>
        <v>1523733877</v>
      </c>
      <c r="L56" s="5">
        <f t="shared" ref="L56" si="16">SUM(L57:L59)</f>
        <v>1487419364</v>
      </c>
      <c r="M56" s="5">
        <f t="shared" si="14"/>
        <v>1480146659</v>
      </c>
      <c r="N56" s="20" t="s">
        <v>125</v>
      </c>
      <c r="O56" s="20" t="s">
        <v>125</v>
      </c>
      <c r="P56" t="s">
        <v>52</v>
      </c>
      <c r="Q56" s="6">
        <v>46183</v>
      </c>
      <c r="R56" s="15" t="s">
        <v>124</v>
      </c>
    </row>
    <row r="57" spans="1:18" ht="15.75" x14ac:dyDescent="0.25">
      <c r="A57">
        <v>2026</v>
      </c>
      <c r="B57" s="6">
        <v>46143</v>
      </c>
      <c r="C57" s="7">
        <v>46173</v>
      </c>
      <c r="D57">
        <v>6000</v>
      </c>
      <c r="E57">
        <v>6100</v>
      </c>
      <c r="F57">
        <v>6100</v>
      </c>
      <c r="G57" s="8" t="s">
        <v>101</v>
      </c>
      <c r="H57" s="9">
        <v>6714551247</v>
      </c>
      <c r="I57" s="14">
        <v>6680985164</v>
      </c>
      <c r="J57" s="14">
        <v>778069064</v>
      </c>
      <c r="K57" s="14">
        <v>778069064</v>
      </c>
      <c r="L57" s="14">
        <f>772814911+5254153</f>
        <v>778069064</v>
      </c>
      <c r="M57" s="14">
        <v>772814911</v>
      </c>
      <c r="N57" s="20" t="s">
        <v>125</v>
      </c>
      <c r="O57" s="20" t="s">
        <v>125</v>
      </c>
      <c r="P57" t="s">
        <v>52</v>
      </c>
      <c r="Q57" s="6">
        <v>46183</v>
      </c>
      <c r="R57" s="15" t="s">
        <v>124</v>
      </c>
    </row>
    <row r="58" spans="1:18" ht="15.75" x14ac:dyDescent="0.25">
      <c r="A58">
        <v>2026</v>
      </c>
      <c r="B58" s="6">
        <v>46143</v>
      </c>
      <c r="C58" s="7">
        <v>46173</v>
      </c>
      <c r="D58">
        <v>6000</v>
      </c>
      <c r="E58">
        <v>6200</v>
      </c>
      <c r="F58">
        <v>6200</v>
      </c>
      <c r="G58" s="8" t="s">
        <v>102</v>
      </c>
      <c r="H58" s="9">
        <v>29701288</v>
      </c>
      <c r="I58" s="14">
        <v>28447688</v>
      </c>
      <c r="J58" s="10">
        <v>0</v>
      </c>
      <c r="K58" s="10">
        <v>0</v>
      </c>
      <c r="L58" s="10">
        <v>0</v>
      </c>
      <c r="M58" s="10">
        <v>0</v>
      </c>
      <c r="N58" s="20" t="s">
        <v>125</v>
      </c>
      <c r="O58" s="20" t="s">
        <v>125</v>
      </c>
      <c r="P58" t="s">
        <v>52</v>
      </c>
      <c r="Q58" s="6">
        <v>46183</v>
      </c>
      <c r="R58" s="15" t="s">
        <v>124</v>
      </c>
    </row>
    <row r="59" spans="1:18" ht="15.75" x14ac:dyDescent="0.25">
      <c r="A59">
        <v>2026</v>
      </c>
      <c r="B59" s="6">
        <v>46143</v>
      </c>
      <c r="C59" s="7">
        <v>46173</v>
      </c>
      <c r="D59">
        <v>6000</v>
      </c>
      <c r="E59">
        <v>6300</v>
      </c>
      <c r="F59">
        <v>6300</v>
      </c>
      <c r="G59" s="8" t="s">
        <v>103</v>
      </c>
      <c r="H59" s="9">
        <v>4565046449</v>
      </c>
      <c r="I59" s="9">
        <v>4599866122</v>
      </c>
      <c r="J59" s="9">
        <f>745664813+500000</f>
        <v>746164813</v>
      </c>
      <c r="K59" s="9">
        <v>745664813</v>
      </c>
      <c r="L59" s="14">
        <f>707331748+2018552</f>
        <v>709350300</v>
      </c>
      <c r="M59" s="14">
        <v>707331748</v>
      </c>
      <c r="N59" s="20" t="s">
        <v>125</v>
      </c>
      <c r="O59" s="20" t="s">
        <v>125</v>
      </c>
      <c r="P59" t="s">
        <v>52</v>
      </c>
      <c r="Q59" s="6">
        <v>46183</v>
      </c>
      <c r="R59" s="15" t="s">
        <v>124</v>
      </c>
    </row>
    <row r="60" spans="1:18" ht="15.75" x14ac:dyDescent="0.25">
      <c r="A60">
        <v>2026</v>
      </c>
      <c r="B60" s="6">
        <v>46143</v>
      </c>
      <c r="C60" s="7">
        <v>46173</v>
      </c>
      <c r="D60">
        <v>7000</v>
      </c>
      <c r="E60">
        <v>7000</v>
      </c>
      <c r="F60">
        <v>7000</v>
      </c>
      <c r="G60" s="4" t="s">
        <v>104</v>
      </c>
      <c r="H60" s="5">
        <f>SUM(H61:H67)</f>
        <v>1000000</v>
      </c>
      <c r="I60" s="5">
        <f t="shared" ref="I60:J60" si="17">SUM(I61:I67)</f>
        <v>1000000</v>
      </c>
      <c r="J60" s="13">
        <f t="shared" si="17"/>
        <v>0</v>
      </c>
      <c r="K60" s="13">
        <f t="shared" ref="K60:M60" si="18">SUM(K61:K67)</f>
        <v>0</v>
      </c>
      <c r="L60" s="13">
        <f t="shared" ref="L60" si="19">SUM(L61:L67)</f>
        <v>0</v>
      </c>
      <c r="M60" s="13">
        <f t="shared" si="18"/>
        <v>0</v>
      </c>
      <c r="N60" s="20" t="s">
        <v>125</v>
      </c>
      <c r="O60" s="20" t="s">
        <v>125</v>
      </c>
      <c r="P60" t="s">
        <v>52</v>
      </c>
      <c r="Q60" s="6">
        <v>46183</v>
      </c>
      <c r="R60" s="15" t="s">
        <v>124</v>
      </c>
    </row>
    <row r="61" spans="1:18" ht="15.75" x14ac:dyDescent="0.25">
      <c r="A61">
        <v>2026</v>
      </c>
      <c r="B61" s="6">
        <v>46143</v>
      </c>
      <c r="C61" s="7">
        <v>46173</v>
      </c>
      <c r="D61">
        <v>7000</v>
      </c>
      <c r="E61">
        <v>7100</v>
      </c>
      <c r="F61">
        <v>7100</v>
      </c>
      <c r="G61" s="8" t="s">
        <v>105</v>
      </c>
      <c r="H61" s="10">
        <v>0</v>
      </c>
      <c r="I61" s="10">
        <v>0</v>
      </c>
      <c r="J61" s="10">
        <v>0</v>
      </c>
      <c r="K61" s="10">
        <v>0</v>
      </c>
      <c r="L61" s="10">
        <v>0</v>
      </c>
      <c r="M61" s="10">
        <v>0</v>
      </c>
      <c r="N61" s="20" t="s">
        <v>125</v>
      </c>
      <c r="O61" s="20" t="s">
        <v>125</v>
      </c>
      <c r="P61" t="s">
        <v>52</v>
      </c>
      <c r="Q61" s="6">
        <v>46183</v>
      </c>
      <c r="R61" s="15" t="s">
        <v>124</v>
      </c>
    </row>
    <row r="62" spans="1:18" ht="15.75" x14ac:dyDescent="0.25">
      <c r="A62">
        <v>2026</v>
      </c>
      <c r="B62" s="6">
        <v>46143</v>
      </c>
      <c r="C62" s="7">
        <v>46173</v>
      </c>
      <c r="D62">
        <v>7000</v>
      </c>
      <c r="E62">
        <v>7200</v>
      </c>
      <c r="F62">
        <v>7200</v>
      </c>
      <c r="G62" s="8" t="s">
        <v>106</v>
      </c>
      <c r="H62" s="10">
        <v>0</v>
      </c>
      <c r="I62" s="10">
        <v>0</v>
      </c>
      <c r="J62" s="10">
        <v>0</v>
      </c>
      <c r="K62" s="10">
        <v>0</v>
      </c>
      <c r="L62" s="10">
        <v>0</v>
      </c>
      <c r="M62" s="10">
        <v>0</v>
      </c>
      <c r="N62" s="20" t="s">
        <v>125</v>
      </c>
      <c r="O62" s="20" t="s">
        <v>125</v>
      </c>
      <c r="P62" t="s">
        <v>52</v>
      </c>
      <c r="Q62" s="6">
        <v>46183</v>
      </c>
      <c r="R62" s="15" t="s">
        <v>124</v>
      </c>
    </row>
    <row r="63" spans="1:18" ht="15.75" x14ac:dyDescent="0.25">
      <c r="A63">
        <v>2026</v>
      </c>
      <c r="B63" s="6">
        <v>46143</v>
      </c>
      <c r="C63" s="7">
        <v>46173</v>
      </c>
      <c r="D63">
        <v>7000</v>
      </c>
      <c r="E63">
        <v>7300</v>
      </c>
      <c r="F63">
        <v>7300</v>
      </c>
      <c r="G63" s="8" t="s">
        <v>107</v>
      </c>
      <c r="H63" s="10">
        <v>0</v>
      </c>
      <c r="I63" s="10">
        <v>0</v>
      </c>
      <c r="J63" s="10">
        <v>0</v>
      </c>
      <c r="K63" s="10">
        <v>0</v>
      </c>
      <c r="L63" s="10">
        <v>0</v>
      </c>
      <c r="M63" s="10">
        <v>0</v>
      </c>
      <c r="N63" s="20" t="s">
        <v>125</v>
      </c>
      <c r="O63" s="20" t="s">
        <v>125</v>
      </c>
      <c r="P63" t="s">
        <v>52</v>
      </c>
      <c r="Q63" s="6">
        <v>46183</v>
      </c>
      <c r="R63" s="15" t="s">
        <v>124</v>
      </c>
    </row>
    <row r="64" spans="1:18" ht="15.75" x14ac:dyDescent="0.25">
      <c r="A64">
        <v>2026</v>
      </c>
      <c r="B64" s="6">
        <v>46143</v>
      </c>
      <c r="C64" s="7">
        <v>46173</v>
      </c>
      <c r="D64">
        <v>7000</v>
      </c>
      <c r="E64">
        <v>7400</v>
      </c>
      <c r="F64">
        <v>7400</v>
      </c>
      <c r="G64" s="8" t="s">
        <v>108</v>
      </c>
      <c r="H64" s="10">
        <v>0</v>
      </c>
      <c r="I64" s="10">
        <v>0</v>
      </c>
      <c r="J64" s="10">
        <v>0</v>
      </c>
      <c r="K64" s="10">
        <v>0</v>
      </c>
      <c r="L64" s="10">
        <v>0</v>
      </c>
      <c r="M64" s="10">
        <v>0</v>
      </c>
      <c r="N64" s="20" t="s">
        <v>125</v>
      </c>
      <c r="O64" s="20" t="s">
        <v>125</v>
      </c>
      <c r="P64" t="s">
        <v>52</v>
      </c>
      <c r="Q64" s="6">
        <v>46183</v>
      </c>
      <c r="R64" s="15" t="s">
        <v>124</v>
      </c>
    </row>
    <row r="65" spans="1:18" ht="15.75" x14ac:dyDescent="0.25">
      <c r="A65">
        <v>2026</v>
      </c>
      <c r="B65" s="6">
        <v>46143</v>
      </c>
      <c r="C65" s="7">
        <v>46173</v>
      </c>
      <c r="D65">
        <v>7000</v>
      </c>
      <c r="E65">
        <v>7500</v>
      </c>
      <c r="F65">
        <v>7500</v>
      </c>
      <c r="G65" s="8" t="s">
        <v>109</v>
      </c>
      <c r="H65" s="10">
        <v>0</v>
      </c>
      <c r="I65" s="10">
        <v>0</v>
      </c>
      <c r="J65" s="10">
        <v>0</v>
      </c>
      <c r="K65" s="10">
        <v>0</v>
      </c>
      <c r="L65" s="10">
        <v>0</v>
      </c>
      <c r="M65" s="10">
        <v>0</v>
      </c>
      <c r="N65" s="20" t="s">
        <v>125</v>
      </c>
      <c r="O65" s="20" t="s">
        <v>125</v>
      </c>
      <c r="P65" t="s">
        <v>52</v>
      </c>
      <c r="Q65" s="6">
        <v>46183</v>
      </c>
      <c r="R65" s="15" t="s">
        <v>124</v>
      </c>
    </row>
    <row r="66" spans="1:18" ht="15.75" x14ac:dyDescent="0.25">
      <c r="A66">
        <v>2026</v>
      </c>
      <c r="B66" s="6">
        <v>46143</v>
      </c>
      <c r="C66" s="7">
        <v>46173</v>
      </c>
      <c r="D66">
        <v>7000</v>
      </c>
      <c r="E66">
        <v>7600</v>
      </c>
      <c r="F66">
        <v>7600</v>
      </c>
      <c r="G66" s="8" t="s">
        <v>110</v>
      </c>
      <c r="H66" s="10">
        <v>0</v>
      </c>
      <c r="I66" s="10">
        <v>0</v>
      </c>
      <c r="J66" s="10">
        <v>0</v>
      </c>
      <c r="K66" s="10">
        <v>0</v>
      </c>
      <c r="L66" s="10">
        <v>0</v>
      </c>
      <c r="M66" s="10">
        <v>0</v>
      </c>
      <c r="N66" s="20" t="s">
        <v>125</v>
      </c>
      <c r="O66" s="20" t="s">
        <v>125</v>
      </c>
      <c r="P66" t="s">
        <v>52</v>
      </c>
      <c r="Q66" s="6">
        <v>46183</v>
      </c>
      <c r="R66" s="15" t="s">
        <v>124</v>
      </c>
    </row>
    <row r="67" spans="1:18" ht="15.75" x14ac:dyDescent="0.25">
      <c r="A67">
        <v>2026</v>
      </c>
      <c r="B67" s="6">
        <v>46143</v>
      </c>
      <c r="C67" s="7">
        <v>46173</v>
      </c>
      <c r="D67">
        <v>7000</v>
      </c>
      <c r="E67">
        <v>7900</v>
      </c>
      <c r="F67">
        <v>7900</v>
      </c>
      <c r="G67" s="8" t="s">
        <v>111</v>
      </c>
      <c r="H67" s="9">
        <v>1000000</v>
      </c>
      <c r="I67" s="9">
        <v>1000000</v>
      </c>
      <c r="J67" s="10">
        <v>0</v>
      </c>
      <c r="K67" s="10">
        <v>0</v>
      </c>
      <c r="L67" s="10">
        <v>0</v>
      </c>
      <c r="M67" s="10">
        <v>0</v>
      </c>
      <c r="N67" s="20" t="s">
        <v>125</v>
      </c>
      <c r="O67" s="20" t="s">
        <v>125</v>
      </c>
      <c r="P67" t="s">
        <v>52</v>
      </c>
      <c r="Q67" s="6">
        <v>46183</v>
      </c>
      <c r="R67" s="15" t="s">
        <v>124</v>
      </c>
    </row>
    <row r="68" spans="1:18" ht="15.75" x14ac:dyDescent="0.25">
      <c r="A68">
        <v>2026</v>
      </c>
      <c r="B68" s="6">
        <v>46143</v>
      </c>
      <c r="C68" s="7">
        <v>46173</v>
      </c>
      <c r="D68">
        <v>8000</v>
      </c>
      <c r="E68">
        <v>8000</v>
      </c>
      <c r="F68">
        <v>8000</v>
      </c>
      <c r="G68" s="4" t="s">
        <v>112</v>
      </c>
      <c r="H68" s="5">
        <f>SUM(H69:H71)</f>
        <v>12390380179</v>
      </c>
      <c r="I68" s="5">
        <f t="shared" ref="I68:J68" si="20">SUM(I69:I71)</f>
        <v>12101827563</v>
      </c>
      <c r="J68" s="5">
        <f t="shared" si="20"/>
        <v>3186636890</v>
      </c>
      <c r="K68" s="5">
        <f t="shared" ref="K68:M68" si="21">SUM(K69:K71)</f>
        <v>3186636890</v>
      </c>
      <c r="L68" s="5">
        <f t="shared" ref="L68" si="22">SUM(L69:L71)</f>
        <v>2560861373</v>
      </c>
      <c r="M68" s="5">
        <f t="shared" si="21"/>
        <v>2560861373</v>
      </c>
      <c r="N68" s="20" t="s">
        <v>125</v>
      </c>
      <c r="O68" s="20" t="s">
        <v>125</v>
      </c>
      <c r="P68" t="s">
        <v>52</v>
      </c>
      <c r="Q68" s="6">
        <v>46183</v>
      </c>
      <c r="R68" s="15" t="s">
        <v>124</v>
      </c>
    </row>
    <row r="69" spans="1:18" ht="15.75" x14ac:dyDescent="0.25">
      <c r="A69">
        <v>2026</v>
      </c>
      <c r="B69" s="6">
        <v>46143</v>
      </c>
      <c r="C69" s="7">
        <v>46173</v>
      </c>
      <c r="D69">
        <v>8000</v>
      </c>
      <c r="E69">
        <v>8100</v>
      </c>
      <c r="F69">
        <v>8100</v>
      </c>
      <c r="G69" s="8" t="s">
        <v>113</v>
      </c>
      <c r="H69" s="9">
        <v>6271741200</v>
      </c>
      <c r="I69" s="9">
        <v>6299511472</v>
      </c>
      <c r="J69" s="9">
        <v>1594871986</v>
      </c>
      <c r="K69" s="9">
        <v>1594871986</v>
      </c>
      <c r="L69" s="9">
        <v>1499667346</v>
      </c>
      <c r="M69" s="9">
        <v>1499667346</v>
      </c>
      <c r="N69" s="20" t="s">
        <v>125</v>
      </c>
      <c r="O69" s="20" t="s">
        <v>125</v>
      </c>
      <c r="P69" t="s">
        <v>52</v>
      </c>
      <c r="Q69" s="6">
        <v>46183</v>
      </c>
      <c r="R69" s="15" t="s">
        <v>124</v>
      </c>
    </row>
    <row r="70" spans="1:18" ht="15.75" x14ac:dyDescent="0.25">
      <c r="A70">
        <v>2026</v>
      </c>
      <c r="B70" s="6">
        <v>46143</v>
      </c>
      <c r="C70" s="7">
        <v>46173</v>
      </c>
      <c r="D70">
        <v>8000</v>
      </c>
      <c r="E70">
        <v>8300</v>
      </c>
      <c r="F70">
        <v>8300</v>
      </c>
      <c r="G70" s="8" t="s">
        <v>114</v>
      </c>
      <c r="H70" s="9">
        <v>6118638979</v>
      </c>
      <c r="I70" s="9">
        <v>5802316091</v>
      </c>
      <c r="J70" s="9">
        <v>1591764904</v>
      </c>
      <c r="K70" s="9">
        <v>1591764904</v>
      </c>
      <c r="L70" s="9">
        <v>1061194027</v>
      </c>
      <c r="M70" s="9">
        <v>1061194027</v>
      </c>
      <c r="N70" s="20" t="s">
        <v>125</v>
      </c>
      <c r="O70" s="20" t="s">
        <v>125</v>
      </c>
      <c r="P70" t="s">
        <v>52</v>
      </c>
      <c r="Q70" s="6">
        <v>46183</v>
      </c>
      <c r="R70" s="15" t="s">
        <v>124</v>
      </c>
    </row>
    <row r="71" spans="1:18" ht="15.75" x14ac:dyDescent="0.25">
      <c r="A71">
        <v>2026</v>
      </c>
      <c r="B71" s="6">
        <v>46143</v>
      </c>
      <c r="C71" s="7">
        <v>46173</v>
      </c>
      <c r="D71">
        <v>8000</v>
      </c>
      <c r="E71">
        <v>8500</v>
      </c>
      <c r="F71">
        <v>8500</v>
      </c>
      <c r="G71" s="8" t="s">
        <v>115</v>
      </c>
      <c r="H71" s="10">
        <v>0</v>
      </c>
      <c r="I71" s="10">
        <v>0</v>
      </c>
      <c r="J71" s="10">
        <v>0</v>
      </c>
      <c r="K71" s="10">
        <v>0</v>
      </c>
      <c r="L71" s="10">
        <v>0</v>
      </c>
      <c r="M71" s="10">
        <v>0</v>
      </c>
      <c r="N71" s="20" t="s">
        <v>125</v>
      </c>
      <c r="O71" s="20" t="s">
        <v>125</v>
      </c>
      <c r="P71" t="s">
        <v>52</v>
      </c>
      <c r="Q71" s="6">
        <v>46183</v>
      </c>
      <c r="R71" s="15" t="s">
        <v>124</v>
      </c>
    </row>
    <row r="72" spans="1:18" ht="15.75" x14ac:dyDescent="0.25">
      <c r="A72">
        <v>2026</v>
      </c>
      <c r="B72" s="6">
        <v>46143</v>
      </c>
      <c r="C72" s="7">
        <v>46173</v>
      </c>
      <c r="D72">
        <v>9000</v>
      </c>
      <c r="E72">
        <v>9000</v>
      </c>
      <c r="F72">
        <v>9000</v>
      </c>
      <c r="G72" s="4" t="s">
        <v>116</v>
      </c>
      <c r="H72" s="5">
        <f>SUM(H73:H79)</f>
        <v>635843049</v>
      </c>
      <c r="I72" s="5">
        <f t="shared" ref="I72:J72" si="23">SUM(I73:I79)</f>
        <v>629138859</v>
      </c>
      <c r="J72" s="5">
        <f t="shared" si="23"/>
        <v>94385636</v>
      </c>
      <c r="K72" s="5">
        <f t="shared" ref="K72:M72" si="24">SUM(K73:K79)</f>
        <v>94385636</v>
      </c>
      <c r="L72" s="5">
        <f t="shared" ref="L72" si="25">SUM(L73:L79)</f>
        <v>94385636</v>
      </c>
      <c r="M72" s="5">
        <f t="shared" si="24"/>
        <v>94385636</v>
      </c>
      <c r="N72" s="20" t="s">
        <v>125</v>
      </c>
      <c r="O72" s="20" t="s">
        <v>125</v>
      </c>
      <c r="P72" t="s">
        <v>52</v>
      </c>
      <c r="Q72" s="6">
        <v>46183</v>
      </c>
      <c r="R72" s="15" t="s">
        <v>124</v>
      </c>
    </row>
    <row r="73" spans="1:18" ht="15.75" x14ac:dyDescent="0.25">
      <c r="A73">
        <v>2026</v>
      </c>
      <c r="B73" s="6">
        <v>46143</v>
      </c>
      <c r="C73" s="7">
        <v>46173</v>
      </c>
      <c r="D73">
        <v>9000</v>
      </c>
      <c r="E73">
        <v>9100</v>
      </c>
      <c r="F73">
        <v>9100</v>
      </c>
      <c r="G73" s="8" t="s">
        <v>117</v>
      </c>
      <c r="H73" s="9">
        <v>146921000</v>
      </c>
      <c r="I73" s="9">
        <v>146921000</v>
      </c>
      <c r="J73" s="14">
        <v>34895000</v>
      </c>
      <c r="K73" s="14">
        <v>34895000</v>
      </c>
      <c r="L73" s="14">
        <v>34895000</v>
      </c>
      <c r="M73" s="14">
        <v>34895000</v>
      </c>
      <c r="N73" s="20" t="s">
        <v>125</v>
      </c>
      <c r="O73" s="20" t="s">
        <v>125</v>
      </c>
      <c r="P73" t="s">
        <v>52</v>
      </c>
      <c r="Q73" s="6">
        <v>46183</v>
      </c>
      <c r="R73" s="15" t="s">
        <v>124</v>
      </c>
    </row>
    <row r="74" spans="1:18" ht="15.75" x14ac:dyDescent="0.25">
      <c r="A74">
        <v>2026</v>
      </c>
      <c r="B74" s="6">
        <v>46143</v>
      </c>
      <c r="C74" s="7">
        <v>46173</v>
      </c>
      <c r="D74">
        <v>9000</v>
      </c>
      <c r="E74">
        <v>9200</v>
      </c>
      <c r="F74">
        <v>9200</v>
      </c>
      <c r="G74" s="8" t="s">
        <v>118</v>
      </c>
      <c r="H74" s="9">
        <v>229042449</v>
      </c>
      <c r="I74" s="9">
        <v>239736148</v>
      </c>
      <c r="J74" s="9">
        <v>58387591</v>
      </c>
      <c r="K74" s="9">
        <v>58387591</v>
      </c>
      <c r="L74" s="9">
        <v>58387591</v>
      </c>
      <c r="M74" s="9">
        <v>58387591</v>
      </c>
      <c r="N74" s="20" t="s">
        <v>125</v>
      </c>
      <c r="O74" s="20" t="s">
        <v>125</v>
      </c>
      <c r="P74" t="s">
        <v>52</v>
      </c>
      <c r="Q74" s="6">
        <v>46183</v>
      </c>
      <c r="R74" s="15" t="s">
        <v>124</v>
      </c>
    </row>
    <row r="75" spans="1:18" ht="15.75" x14ac:dyDescent="0.25">
      <c r="A75">
        <v>2026</v>
      </c>
      <c r="B75" s="6">
        <v>46143</v>
      </c>
      <c r="C75" s="7">
        <v>46173</v>
      </c>
      <c r="D75">
        <v>9000</v>
      </c>
      <c r="E75">
        <v>9300</v>
      </c>
      <c r="F75">
        <v>9300</v>
      </c>
      <c r="G75" s="8" t="s">
        <v>119</v>
      </c>
      <c r="H75" s="10">
        <v>0</v>
      </c>
      <c r="I75" s="10">
        <v>0</v>
      </c>
      <c r="J75" s="10">
        <v>0</v>
      </c>
      <c r="K75" s="10">
        <v>0</v>
      </c>
      <c r="L75" s="10">
        <v>0</v>
      </c>
      <c r="M75" s="10">
        <v>0</v>
      </c>
      <c r="N75" s="20" t="s">
        <v>125</v>
      </c>
      <c r="O75" s="20" t="s">
        <v>125</v>
      </c>
      <c r="P75" t="s">
        <v>52</v>
      </c>
      <c r="Q75" s="6">
        <v>46183</v>
      </c>
      <c r="R75" s="15" t="s">
        <v>124</v>
      </c>
    </row>
    <row r="76" spans="1:18" ht="15.75" x14ac:dyDescent="0.25">
      <c r="A76">
        <v>2026</v>
      </c>
      <c r="B76" s="6">
        <v>46143</v>
      </c>
      <c r="C76" s="7">
        <v>46173</v>
      </c>
      <c r="D76">
        <v>9000</v>
      </c>
      <c r="E76">
        <v>9400</v>
      </c>
      <c r="F76">
        <v>9400</v>
      </c>
      <c r="G76" s="8" t="s">
        <v>120</v>
      </c>
      <c r="H76" s="9">
        <v>6379600</v>
      </c>
      <c r="I76" s="9">
        <v>6379600</v>
      </c>
      <c r="J76" s="9">
        <v>1103045</v>
      </c>
      <c r="K76" s="9">
        <v>1103045</v>
      </c>
      <c r="L76" s="9">
        <v>1103045</v>
      </c>
      <c r="M76" s="9">
        <v>1103045</v>
      </c>
      <c r="N76" s="20" t="s">
        <v>125</v>
      </c>
      <c r="O76" s="20" t="s">
        <v>125</v>
      </c>
      <c r="P76" t="s">
        <v>52</v>
      </c>
      <c r="Q76" s="6">
        <v>46183</v>
      </c>
      <c r="R76" s="15" t="s">
        <v>124</v>
      </c>
    </row>
    <row r="77" spans="1:18" ht="15.75" x14ac:dyDescent="0.25">
      <c r="A77">
        <v>2026</v>
      </c>
      <c r="B77" s="6">
        <v>46143</v>
      </c>
      <c r="C77" s="7">
        <v>46173</v>
      </c>
      <c r="D77">
        <v>9000</v>
      </c>
      <c r="E77">
        <v>9500</v>
      </c>
      <c r="F77">
        <v>9500</v>
      </c>
      <c r="G77" s="8" t="s">
        <v>121</v>
      </c>
      <c r="H77" s="9">
        <v>3500000</v>
      </c>
      <c r="I77" s="9">
        <v>3500000</v>
      </c>
      <c r="J77" s="10">
        <v>0</v>
      </c>
      <c r="K77" s="10">
        <v>0</v>
      </c>
      <c r="L77" s="10">
        <v>0</v>
      </c>
      <c r="M77" s="10">
        <v>0</v>
      </c>
      <c r="N77" s="20" t="s">
        <v>125</v>
      </c>
      <c r="O77" s="20" t="s">
        <v>125</v>
      </c>
      <c r="P77" t="s">
        <v>52</v>
      </c>
      <c r="Q77" s="6">
        <v>46183</v>
      </c>
      <c r="R77" s="15" t="s">
        <v>124</v>
      </c>
    </row>
    <row r="78" spans="1:18" ht="15.75" x14ac:dyDescent="0.25">
      <c r="A78">
        <v>2026</v>
      </c>
      <c r="B78" s="6">
        <v>46143</v>
      </c>
      <c r="C78" s="7">
        <v>46173</v>
      </c>
      <c r="D78">
        <v>9000</v>
      </c>
      <c r="E78">
        <v>9600</v>
      </c>
      <c r="F78">
        <v>9600</v>
      </c>
      <c r="G78" s="8" t="s">
        <v>122</v>
      </c>
      <c r="H78" s="10">
        <v>0</v>
      </c>
      <c r="I78" s="10">
        <v>0</v>
      </c>
      <c r="J78" s="10">
        <v>0</v>
      </c>
      <c r="K78" s="10">
        <v>0</v>
      </c>
      <c r="L78" s="10">
        <v>0</v>
      </c>
      <c r="M78" s="10">
        <v>0</v>
      </c>
      <c r="N78" s="20" t="s">
        <v>125</v>
      </c>
      <c r="O78" s="20" t="s">
        <v>125</v>
      </c>
      <c r="P78" t="s">
        <v>52</v>
      </c>
      <c r="Q78" s="6">
        <v>46183</v>
      </c>
      <c r="R78" s="15" t="s">
        <v>124</v>
      </c>
    </row>
    <row r="79" spans="1:18" ht="15.75" x14ac:dyDescent="0.25">
      <c r="A79">
        <v>2026</v>
      </c>
      <c r="B79" s="6">
        <v>46143</v>
      </c>
      <c r="C79" s="7">
        <v>46173</v>
      </c>
      <c r="D79">
        <v>9000</v>
      </c>
      <c r="E79">
        <v>9900</v>
      </c>
      <c r="F79">
        <v>9900</v>
      </c>
      <c r="G79" s="8" t="s">
        <v>123</v>
      </c>
      <c r="H79" s="9">
        <v>250000000</v>
      </c>
      <c r="I79" s="9">
        <v>232602111</v>
      </c>
      <c r="J79" s="10">
        <v>0</v>
      </c>
      <c r="K79" s="10">
        <v>0</v>
      </c>
      <c r="L79" s="10">
        <v>0</v>
      </c>
      <c r="M79" s="10">
        <v>0</v>
      </c>
      <c r="N79" s="20" t="s">
        <v>125</v>
      </c>
      <c r="O79" s="20" t="s">
        <v>125</v>
      </c>
      <c r="P79" t="s">
        <v>52</v>
      </c>
      <c r="Q79" s="6">
        <v>46183</v>
      </c>
      <c r="R79" s="15" t="s">
        <v>124</v>
      </c>
    </row>
    <row r="80" spans="1:18" x14ac:dyDescent="0.25">
      <c r="H80" s="16"/>
      <c r="I80" s="16"/>
      <c r="J80" s="16"/>
      <c r="K80" s="16"/>
      <c r="L80" s="16"/>
      <c r="M80" s="16"/>
    </row>
    <row r="81" spans="8:13" x14ac:dyDescent="0.25">
      <c r="H81" s="16"/>
      <c r="I81" s="16"/>
      <c r="J81" s="16"/>
      <c r="K81" s="16"/>
      <c r="L81" s="16"/>
      <c r="M81" s="16"/>
    </row>
    <row r="82" spans="8:13" x14ac:dyDescent="0.25">
      <c r="H82" s="16"/>
      <c r="I82" s="16"/>
      <c r="J82" s="16"/>
      <c r="K82" s="16"/>
      <c r="L82" s="16"/>
      <c r="M82" s="16"/>
    </row>
  </sheetData>
  <mergeCells count="7">
    <mergeCell ref="A6:R6"/>
    <mergeCell ref="A2:C2"/>
    <mergeCell ref="D2:F2"/>
    <mergeCell ref="G2:I2"/>
    <mergeCell ref="A3:C3"/>
    <mergeCell ref="D3:F3"/>
    <mergeCell ref="G3:I3"/>
  </mergeCells>
  <hyperlinks>
    <hyperlink ref="N8:N79" r:id="rId1" display="https://d3dac9gdq8t83x.cloudfront.net/media/archivos/TOMO_3_KMGjzoc.pdf" xr:uid="{1D7D95E8-13EB-4C80-9E12-F669E8712110}"/>
    <hyperlink ref="O8:O79" r:id="rId2" display="https://d3dac9gdq8t83x.cloudfront.net/media/archivos/TOMO_3_KMGjzoc.pdf" xr:uid="{FA8BBAF2-9095-472A-B6E7-3055D0CAD316}"/>
  </hyperlinks>
  <pageMargins left="0.7" right="0.7" top="0.75" bottom="0.75" header="0.3" footer="0.3"/>
  <pageSetup orientation="portrait" horizontalDpi="300" verticalDpi="3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Martin Alvarado Cano</cp:lastModifiedBy>
  <dcterms:created xsi:type="dcterms:W3CDTF">2024-03-21T18:09:11Z</dcterms:created>
  <dcterms:modified xsi:type="dcterms:W3CDTF">2026-06-02T19:56:07Z</dcterms:modified>
</cp:coreProperties>
</file>